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13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F11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estimări din anul 2007. Suntem în 2014, totusi. Se fac referiri la date turistice din anul 1997 (1994)</t>
        </r>
      </text>
    </comment>
    <comment ref="F28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- Tema nu se regăseşte la pag.3. Probabil doreaţi sa faceti referire la Turismul religios din Grecia - Meteora.
- lipseste o parte de început referitoare la turismul religios în general.
- Fără bibliografie</t>
        </r>
      </text>
    </comment>
    <comment ref="H17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nu respecta cerinţele
lipsa bibliografie</t>
        </r>
      </text>
    </comment>
    <comment ref="H20" authorId="0">
      <text>
        <r>
          <rPr>
            <b/>
            <sz val="8"/>
            <rFont val="Tahoma"/>
            <family val="0"/>
          </rPr>
          <t xml:space="preserve">admin:
</t>
        </r>
        <r>
          <rPr>
            <sz val="8"/>
            <rFont val="Tahoma"/>
            <family val="2"/>
          </rPr>
          <t>lipsa unităţi de cazare
greşeli de tehnoredactare
lipsa bibliografie</t>
        </r>
      </text>
    </comment>
    <comment ref="H21" authorId="0">
      <text>
        <r>
          <rPr>
            <b/>
            <sz val="8"/>
            <rFont val="Tahoma"/>
            <family val="0"/>
          </rPr>
          <t xml:space="preserve">admin:
</t>
        </r>
        <r>
          <rPr>
            <sz val="8"/>
            <rFont val="Tahoma"/>
            <family val="2"/>
          </rPr>
          <t>lipsa unităţi de cazare
lipsa bibliografie</t>
        </r>
      </text>
    </comment>
    <comment ref="H23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lipsa diacritice
asezare in pagina dezordonata</t>
        </r>
      </text>
    </comment>
    <comment ref="H24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lipsă bibilografie şi diacritice</t>
        </r>
      </text>
    </comment>
    <comment ref="H26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lipsă unităţi de cazare
lipsa datini şi obiceiuri
lipsa bibliografie</t>
        </r>
      </text>
    </comment>
    <comment ref="H27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proeict preluat de pe site de proiecte gen regielve.ro</t>
        </r>
      </text>
    </comment>
    <comment ref="H29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lipsa bibliografie
lipsa diacritice</t>
        </r>
      </text>
    </comment>
    <comment ref="F21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lipsa biliografie</t>
        </r>
      </text>
    </comment>
    <comment ref="F17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lipsă bibliografie
Moldova si Bucovina nu se rezumă doar la jud. Suceava şi Iaşi</t>
        </r>
      </text>
    </comment>
    <comment ref="F13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bibliografie superficială
data vechi din 2006-2007</t>
        </r>
      </text>
    </comment>
    <comment ref="F24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lipsă bibliografie
suprafata Turciei diferită in 2 locuri din proiect (779000 sau 81500 kmp)</t>
        </r>
      </text>
    </comment>
    <comment ref="F29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date vechi
lipsă bibliografie</t>
        </r>
      </text>
    </comment>
    <comment ref="F26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lipsa bibliografie
prezentare superficială</t>
        </r>
      </text>
    </comment>
    <comment ref="F15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Gura Humorului nu este o destinatie turistică foarte importantă, nici macar  pe plan naţional</t>
        </r>
      </text>
    </comment>
    <comment ref="F19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lipsa bibliografie 
prezentare superficială</t>
        </r>
      </text>
    </comment>
    <comment ref="F20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lipsa biliografie
date vechi, 1985-1995</t>
        </r>
      </text>
    </comment>
    <comment ref="F25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date vechi, 2002-2003
prea multă informaţie, trebuia făcută o sinteză
lipsa bibliografie</t>
        </r>
      </text>
    </comment>
    <comment ref="F27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fără bibliografie</t>
        </r>
      </text>
    </comment>
    <comment ref="F18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lipsa bibliografie
greseli de ortografie
scris dezordonat</t>
        </r>
      </text>
    </comment>
    <comment ref="H18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lipsa bibliografie
prezentare superficială
respectă parţial cerinţele</t>
        </r>
      </text>
    </comment>
    <comment ref="F12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România se srie cu diacritice - â
lipsa bibliografie
prezentare superficială</t>
        </r>
      </text>
    </comment>
    <comment ref="H12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lipsa bilbliografie
scris dezordonat
respectă partial cerinţele</t>
        </r>
      </text>
    </comment>
    <comment ref="F10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lipsa biliografie
date vechi, 1985-1995
proeict trimis pe mail
prea multe teme, să înţeleg că mă lăsaţi pe mine sa aleg care dintre cele 2 temene e mai potrivită?!</t>
        </r>
      </text>
    </comment>
    <comment ref="H10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proiect trimis pe mail</t>
        </r>
      </text>
    </comment>
    <comment ref="H16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lipsa bibliografie şi surse bibliografie</t>
        </r>
      </text>
    </comment>
    <comment ref="F16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date vechi, 2009</t>
        </r>
      </text>
    </comment>
    <comment ref="F30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copiat, de la adresa: http://biblioteca.regielive.ro/download-306082.html</t>
        </r>
      </text>
    </comment>
    <comment ref="H30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fără bilbliografie
nu respecta cerintele proeictului</t>
        </r>
      </text>
    </comment>
  </commentList>
</comments>
</file>

<file path=xl/sharedStrings.xml><?xml version="1.0" encoding="utf-8"?>
<sst xmlns="http://schemas.openxmlformats.org/spreadsheetml/2006/main" count="239" uniqueCount="103">
  <si>
    <t>Anul: 2</t>
  </si>
  <si>
    <t>Profesor: STANCIU PAVEL</t>
  </si>
  <si>
    <t>Semestrul II</t>
  </si>
  <si>
    <t xml:space="preserve">Data examinarii: </t>
  </si>
  <si>
    <t>Legenda: S - Scutit, A - Admis, R - Respins, AB - Absent</t>
  </si>
  <si>
    <t xml:space="preserve">k1 = </t>
  </si>
  <si>
    <t xml:space="preserve">k2 = </t>
  </si>
  <si>
    <t>NUME</t>
  </si>
  <si>
    <t>MATRICOL</t>
  </si>
  <si>
    <t>PK_ASOCIERE</t>
  </si>
  <si>
    <t>PK_NOTA</t>
  </si>
  <si>
    <t>PK_DISCIPLINA</t>
  </si>
  <si>
    <t>PK_LINK_STUDENT</t>
  </si>
  <si>
    <t>SEMESTRU</t>
  </si>
  <si>
    <t>DISCIPLINA</t>
  </si>
  <si>
    <t>PROFESOR</t>
  </si>
  <si>
    <t>SPECIALIZARE</t>
  </si>
  <si>
    <t>AN_STUDIU</t>
  </si>
  <si>
    <t>DATA_EXAMINARII</t>
  </si>
  <si>
    <t>COEF_K1</t>
  </si>
  <si>
    <t>COEF_K2</t>
  </si>
  <si>
    <t>PRACTICĂ DE SPECIALITATE</t>
  </si>
  <si>
    <t>STANCIU PAVEL</t>
  </si>
  <si>
    <t>ECONOMIA COMERȚULUI, TURISMULUI ȘI SERVICIILOR</t>
  </si>
  <si>
    <t>traseu</t>
  </si>
  <si>
    <t>nota</t>
  </si>
  <si>
    <t>AB</t>
  </si>
  <si>
    <t>6</t>
  </si>
  <si>
    <t>4</t>
  </si>
  <si>
    <t>3</t>
  </si>
  <si>
    <t>EXAMEN</t>
  </si>
  <si>
    <t>Specializarea: GEOGRAFIA TURISMULUI</t>
  </si>
  <si>
    <t>BOCICU M MARIUS</t>
  </si>
  <si>
    <t>BRAN C OANA-ROXANA</t>
  </si>
  <si>
    <t>BULIGA I IOAN</t>
  </si>
  <si>
    <t>CAPRĂ R FLORINA-CAMELIA</t>
  </si>
  <si>
    <t>CIORNEI  N. S. FLORIN-ALEXANDRU</t>
  </si>
  <si>
    <t>COCA I.D ANA-MARIA</t>
  </si>
  <si>
    <t>CORDUNEANU F ŞTEFAN-BOGDAN</t>
  </si>
  <si>
    <t>ENACACHE D ANA-MARIA</t>
  </si>
  <si>
    <t>FURTUNĂ I ALINA-ALEXANDRA</t>
  </si>
  <si>
    <t>GURĂU G GRIGORE-ELISEI</t>
  </si>
  <si>
    <t>HURMUZ D. I. LAUR-SEBASTIAN</t>
  </si>
  <si>
    <t>IGNĂTESCU E. S.  MANUEL-VLĂDUŢ</t>
  </si>
  <si>
    <t>IPATE D MARIA-VIOLETA</t>
  </si>
  <si>
    <t>IRIMIA V CRISTINA-PETRONELA</t>
  </si>
  <si>
    <t>JUCAN I IONELA-GABRIELA</t>
  </si>
  <si>
    <t>LAZĂR M TRĂENIȚA (BUHASCHI)</t>
  </si>
  <si>
    <t>MOROŞAN G GEORGE</t>
  </si>
  <si>
    <t>OACHEŞ P GABI</t>
  </si>
  <si>
    <t>PITIC  IONELA-VALENTINA (BELIBOU</t>
  </si>
  <si>
    <t>SERBANIUC V ANCA-VASILICA</t>
  </si>
  <si>
    <t>SOCIANU V IONELA</t>
  </si>
  <si>
    <t>Piatra Neamţ</t>
  </si>
  <si>
    <t>Turismul în Italia</t>
  </si>
  <si>
    <t>Meteora</t>
  </si>
  <si>
    <t>Vicovu de Sus</t>
  </si>
  <si>
    <t>Frătăuţii Vechi</t>
  </si>
  <si>
    <t>Vama</t>
  </si>
  <si>
    <t>Botoşani</t>
  </si>
  <si>
    <t>Botoşana</t>
  </si>
  <si>
    <t>Adâncata</t>
  </si>
  <si>
    <t>Pojorîta</t>
  </si>
  <si>
    <t>Dorohoi</t>
  </si>
  <si>
    <t>Tg. Neamţ</t>
  </si>
  <si>
    <t>Vatra Dornei</t>
  </si>
  <si>
    <t>Cacica</t>
  </si>
  <si>
    <t>Turismul în Spania</t>
  </si>
  <si>
    <t>Turismul în Moldova şi Bucovina</t>
  </si>
  <si>
    <t>Turismul în Franţa</t>
  </si>
  <si>
    <t>Turismul în Turcia</t>
  </si>
  <si>
    <t>Turismul în Grecia</t>
  </si>
  <si>
    <t>Turismul în Gura Humorului</t>
  </si>
  <si>
    <t>Mont Saint Michele</t>
  </si>
  <si>
    <t>Mauritius</t>
  </si>
  <si>
    <t>Turismul în India</t>
  </si>
  <si>
    <t>Forăşti</t>
  </si>
  <si>
    <t>Turismul în România</t>
  </si>
  <si>
    <t>Romania</t>
  </si>
  <si>
    <t>Cajvana</t>
  </si>
  <si>
    <t>Descriere localitate</t>
  </si>
  <si>
    <t>Descriere destinatie turistică</t>
  </si>
  <si>
    <t>Suceviţa</t>
  </si>
  <si>
    <t>Fărcaşa, Neamţ</t>
  </si>
  <si>
    <t>7</t>
  </si>
  <si>
    <t>8</t>
  </si>
  <si>
    <t>2</t>
  </si>
  <si>
    <t>9</t>
  </si>
  <si>
    <t>5</t>
  </si>
  <si>
    <t>10</t>
  </si>
  <si>
    <r>
      <t>Disciplina:</t>
    </r>
    <r>
      <rPr>
        <b/>
        <sz val="11"/>
        <color indexed="8"/>
        <rFont val="Calibri"/>
        <family val="2"/>
      </rPr>
      <t xml:space="preserve"> ECONOMIA TURISMULUI</t>
    </r>
  </si>
  <si>
    <t>Șaru Dornei</t>
  </si>
  <si>
    <t>Regiunea Europei Sudice- Peninsula Balcanică- Grecia (Litoralul Mediteraneean)</t>
  </si>
  <si>
    <t>Turismul în Spania, turismul în Franţa</t>
  </si>
  <si>
    <t>Turismul in Republica Moldova</t>
  </si>
  <si>
    <t>Marginea</t>
  </si>
  <si>
    <t>ACTIVITATEA PE PARCURS</t>
  </si>
  <si>
    <t>Prezenţe întâlniri tutoriale</t>
  </si>
  <si>
    <t>puncte bonus</t>
  </si>
  <si>
    <t>2p</t>
  </si>
  <si>
    <t>Nota FINALA</t>
  </si>
  <si>
    <t>Lect. univ. dr. Pavel Stanciu</t>
  </si>
  <si>
    <t>pavels@seap.usv.ro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</si>
</sst>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9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Calibri"/>
      <family val="2"/>
    </font>
    <font>
      <b/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49" fontId="44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49" fontId="0" fillId="0" borderId="10" xfId="0" applyNumberFormat="1" applyFill="1" applyBorder="1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0" fontId="0" fillId="0" borderId="0" xfId="0" applyFill="1" applyAlignment="1">
      <alignment wrapText="1"/>
    </xf>
    <xf numFmtId="1" fontId="0" fillId="0" borderId="10" xfId="0" applyNumberFormat="1" applyFill="1" applyBorder="1" applyAlignment="1">
      <alignment/>
    </xf>
    <xf numFmtId="49" fontId="43" fillId="0" borderId="10" xfId="0" applyNumberFormat="1" applyFont="1" applyFill="1" applyBorder="1" applyAlignment="1">
      <alignment/>
    </xf>
    <xf numFmtId="49" fontId="44" fillId="0" borderId="10" xfId="0" applyNumberFormat="1" applyFont="1" applyFill="1" applyBorder="1" applyAlignment="1">
      <alignment wrapText="1"/>
    </xf>
    <xf numFmtId="49" fontId="2" fillId="0" borderId="10" xfId="0" applyNumberFormat="1" applyFont="1" applyBorder="1" applyAlignment="1">
      <alignment horizontal="center" vertical="center"/>
    </xf>
    <xf numFmtId="1" fontId="44" fillId="0" borderId="10" xfId="0" applyNumberFormat="1" applyFont="1" applyFill="1" applyBorder="1" applyAlignment="1">
      <alignment horizontal="center" vertical="center"/>
    </xf>
    <xf numFmtId="49" fontId="44" fillId="0" borderId="10" xfId="0" applyNumberFormat="1" applyFont="1" applyFill="1" applyBorder="1" applyAlignment="1">
      <alignment horizontal="center" vertical="center"/>
    </xf>
    <xf numFmtId="49" fontId="44" fillId="0" borderId="10" xfId="0" applyNumberFormat="1" applyFont="1" applyFill="1" applyBorder="1" applyAlignment="1">
      <alignment vertical="center" wrapText="1"/>
    </xf>
    <xf numFmtId="49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0" fontId="42" fillId="0" borderId="0" xfId="0" applyFont="1" applyFill="1" applyAlignment="1">
      <alignment/>
    </xf>
    <xf numFmtId="0" fontId="36" fillId="0" borderId="0" xfId="53" applyFill="1" applyAlignment="1" applyProtection="1">
      <alignment/>
      <protection/>
    </xf>
    <xf numFmtId="0" fontId="42" fillId="10" borderId="10" xfId="0" applyFont="1" applyFill="1" applyBorder="1" applyAlignment="1">
      <alignment horizontal="center" vertical="center"/>
    </xf>
    <xf numFmtId="49" fontId="42" fillId="33" borderId="10" xfId="0" applyNumberFormat="1" applyFont="1" applyFill="1" applyBorder="1" applyAlignment="1">
      <alignment horizontal="right"/>
    </xf>
    <xf numFmtId="49" fontId="25" fillId="33" borderId="10" xfId="0" applyNumberFormat="1" applyFont="1" applyFill="1" applyBorder="1" applyAlignment="1">
      <alignment horizontal="right"/>
    </xf>
    <xf numFmtId="49" fontId="44" fillId="34" borderId="10" xfId="0" applyNumberFormat="1" applyFont="1" applyFill="1" applyBorder="1" applyAlignment="1">
      <alignment horizontal="right" vertical="center" wrapText="1"/>
    </xf>
    <xf numFmtId="49" fontId="42" fillId="34" borderId="10" xfId="0" applyNumberFormat="1" applyFont="1" applyFill="1" applyBorder="1" applyAlignment="1">
      <alignment horizontal="right"/>
    </xf>
    <xf numFmtId="49" fontId="45" fillId="34" borderId="10" xfId="0" applyNumberFormat="1" applyFont="1" applyFill="1" applyBorder="1" applyAlignment="1">
      <alignment horizontal="right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wrapText="1"/>
    </xf>
    <xf numFmtId="0" fontId="46" fillId="0" borderId="10" xfId="0" applyFont="1" applyFill="1" applyBorder="1" applyAlignment="1">
      <alignment wrapText="1"/>
    </xf>
    <xf numFmtId="0" fontId="0" fillId="0" borderId="10" xfId="0" applyFill="1" applyBorder="1" applyAlignment="1">
      <alignment horizontal="left" wrapText="1"/>
    </xf>
    <xf numFmtId="0" fontId="0" fillId="0" borderId="10" xfId="0" applyFill="1" applyBorder="1" applyAlignment="1">
      <alignment vertical="top" wrapText="1"/>
    </xf>
    <xf numFmtId="0" fontId="45" fillId="0" borderId="10" xfId="0" applyFont="1" applyFill="1" applyBorder="1" applyAlignment="1">
      <alignment wrapText="1"/>
    </xf>
    <xf numFmtId="0" fontId="43" fillId="0" borderId="10" xfId="0" applyFont="1" applyFill="1" applyBorder="1" applyAlignment="1">
      <alignment/>
    </xf>
    <xf numFmtId="0" fontId="42" fillId="14" borderId="10" xfId="0" applyFont="1" applyFill="1" applyBorder="1" applyAlignment="1">
      <alignment horizontal="center" vertical="center"/>
    </xf>
    <xf numFmtId="49" fontId="44" fillId="14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avels@seap.usv.ro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3"/>
  <sheetViews>
    <sheetView tabSelected="1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E3" sqref="E3"/>
    </sheetView>
  </sheetViews>
  <sheetFormatPr defaultColWidth="9.140625" defaultRowHeight="15"/>
  <cols>
    <col min="1" max="1" width="30.00390625" style="0" customWidth="1"/>
    <col min="2" max="2" width="14.7109375" style="0" customWidth="1"/>
    <col min="3" max="3" width="5.140625" style="5" hidden="1" customWidth="1"/>
    <col min="4" max="4" width="3.8515625" style="7" hidden="1" customWidth="1"/>
    <col min="5" max="5" width="7.57421875" style="5" customWidth="1"/>
    <col min="6" max="6" width="40.421875" style="7" customWidth="1"/>
    <col min="7" max="7" width="7.57421875" style="5" customWidth="1"/>
    <col min="8" max="8" width="14.7109375" style="7" customWidth="1"/>
    <col min="9" max="9" width="6.57421875" style="6" hidden="1" customWidth="1"/>
    <col min="10" max="10" width="7.57421875" style="5" customWidth="1"/>
    <col min="11" max="11" width="11.28125" style="5" customWidth="1"/>
    <col min="12" max="12" width="6.140625" style="0" bestFit="1" customWidth="1"/>
    <col min="13" max="24" width="14.7109375" style="0" hidden="1" customWidth="1"/>
    <col min="25" max="25" width="7.140625" style="0" bestFit="1" customWidth="1"/>
    <col min="26" max="26" width="5.7109375" style="0" bestFit="1" customWidth="1"/>
  </cols>
  <sheetData>
    <row r="1" ht="15">
      <c r="A1" t="s">
        <v>31</v>
      </c>
    </row>
    <row r="2" ht="15">
      <c r="A2" t="s">
        <v>0</v>
      </c>
    </row>
    <row r="3" ht="15">
      <c r="A3" t="s">
        <v>90</v>
      </c>
    </row>
    <row r="4" ht="15">
      <c r="A4" t="s">
        <v>1</v>
      </c>
    </row>
    <row r="5" ht="15">
      <c r="A5" t="s">
        <v>2</v>
      </c>
    </row>
    <row r="6" spans="1:2" ht="15">
      <c r="A6" t="s">
        <v>3</v>
      </c>
      <c r="B6" s="1">
        <v>41735</v>
      </c>
    </row>
    <row r="7" spans="1:11" ht="15">
      <c r="A7" t="s">
        <v>4</v>
      </c>
      <c r="J7" s="5" t="s">
        <v>5</v>
      </c>
      <c r="K7" s="5">
        <v>0.5</v>
      </c>
    </row>
    <row r="8" spans="10:11" ht="15">
      <c r="J8" s="5" t="s">
        <v>6</v>
      </c>
      <c r="K8" s="5">
        <v>0.5</v>
      </c>
    </row>
    <row r="9" spans="1:26" ht="72">
      <c r="A9" s="11" t="s">
        <v>7</v>
      </c>
      <c r="B9" s="11" t="s">
        <v>8</v>
      </c>
      <c r="C9" s="19" t="s">
        <v>24</v>
      </c>
      <c r="D9" s="19"/>
      <c r="E9" s="32" t="s">
        <v>81</v>
      </c>
      <c r="F9" s="32"/>
      <c r="G9" s="32" t="s">
        <v>80</v>
      </c>
      <c r="H9" s="32"/>
      <c r="I9" s="12" t="s">
        <v>25</v>
      </c>
      <c r="J9" s="13" t="s">
        <v>30</v>
      </c>
      <c r="K9" s="33" t="s">
        <v>96</v>
      </c>
      <c r="L9" s="22" t="s">
        <v>100</v>
      </c>
      <c r="M9" s="2" t="s">
        <v>9</v>
      </c>
      <c r="N9" s="2" t="s">
        <v>10</v>
      </c>
      <c r="O9" s="2" t="s">
        <v>11</v>
      </c>
      <c r="P9" s="2" t="s">
        <v>12</v>
      </c>
      <c r="Q9" s="2" t="s">
        <v>13</v>
      </c>
      <c r="R9" s="2" t="s">
        <v>14</v>
      </c>
      <c r="S9" s="2" t="s">
        <v>15</v>
      </c>
      <c r="T9" s="2" t="s">
        <v>16</v>
      </c>
      <c r="U9" s="2" t="s">
        <v>17</v>
      </c>
      <c r="V9" s="2" t="s">
        <v>18</v>
      </c>
      <c r="W9" s="2" t="s">
        <v>19</v>
      </c>
      <c r="X9" s="2" t="s">
        <v>20</v>
      </c>
      <c r="Y9" s="14" t="s">
        <v>97</v>
      </c>
      <c r="Z9" s="10" t="s">
        <v>98</v>
      </c>
    </row>
    <row r="10" spans="1:26" ht="30">
      <c r="A10" s="4" t="s">
        <v>32</v>
      </c>
      <c r="B10" s="4">
        <v>563</v>
      </c>
      <c r="C10" s="25"/>
      <c r="D10" s="26"/>
      <c r="E10" s="25">
        <v>8</v>
      </c>
      <c r="F10" s="26" t="s">
        <v>93</v>
      </c>
      <c r="G10" s="25">
        <v>10</v>
      </c>
      <c r="H10" s="26" t="s">
        <v>82</v>
      </c>
      <c r="I10" s="8">
        <f aca="true" t="shared" si="0" ref="I10:I30">(G10+E10+C10)/2</f>
        <v>9</v>
      </c>
      <c r="J10" s="4" t="s">
        <v>84</v>
      </c>
      <c r="K10" s="4" t="s">
        <v>87</v>
      </c>
      <c r="L10" s="20" t="s">
        <v>87</v>
      </c>
      <c r="M10" s="15">
        <v>28228</v>
      </c>
      <c r="N10" s="15">
        <v>2098473</v>
      </c>
      <c r="O10" s="15">
        <v>15274</v>
      </c>
      <c r="P10" s="15">
        <v>140462</v>
      </c>
      <c r="Q10" s="15" t="s">
        <v>2</v>
      </c>
      <c r="R10" s="15" t="s">
        <v>21</v>
      </c>
      <c r="S10" s="15" t="s">
        <v>22</v>
      </c>
      <c r="T10" s="15" t="s">
        <v>23</v>
      </c>
      <c r="U10" s="15">
        <v>2</v>
      </c>
      <c r="V10" s="15">
        <v>41735</v>
      </c>
      <c r="W10" s="15">
        <v>0.5</v>
      </c>
      <c r="X10" s="15">
        <v>0.5</v>
      </c>
      <c r="Y10" s="15" t="s">
        <v>86</v>
      </c>
      <c r="Z10" s="3"/>
    </row>
    <row r="11" spans="1:26" ht="30">
      <c r="A11" s="4" t="s">
        <v>33</v>
      </c>
      <c r="B11" s="4">
        <v>565</v>
      </c>
      <c r="C11" s="25"/>
      <c r="D11" s="27"/>
      <c r="E11" s="25">
        <v>7</v>
      </c>
      <c r="F11" s="26" t="s">
        <v>54</v>
      </c>
      <c r="G11" s="25">
        <v>9</v>
      </c>
      <c r="H11" s="26" t="s">
        <v>53</v>
      </c>
      <c r="I11" s="8">
        <f t="shared" si="0"/>
        <v>8</v>
      </c>
      <c r="J11" s="4" t="s">
        <v>85</v>
      </c>
      <c r="K11" s="4" t="s">
        <v>85</v>
      </c>
      <c r="L11" s="23">
        <f>IF(OR(J11="AB",J11="A",J11="R",J11="S",J11="",K11="AB",K11="A",K11="R",K11="S",K11=""),0,IF(OR(INT(J11)&lt;5,INT(K11)&lt;5),0,INT(J11*K7+K8*K11+0.5)))</f>
        <v>8</v>
      </c>
      <c r="M11" s="4">
        <v>28228</v>
      </c>
      <c r="N11" s="4">
        <v>2047406</v>
      </c>
      <c r="O11" s="4">
        <v>15274</v>
      </c>
      <c r="P11" s="4">
        <v>140463</v>
      </c>
      <c r="Q11" s="4" t="s">
        <v>2</v>
      </c>
      <c r="R11" s="4" t="s">
        <v>21</v>
      </c>
      <c r="S11" s="4" t="s">
        <v>22</v>
      </c>
      <c r="T11" s="4" t="s">
        <v>23</v>
      </c>
      <c r="U11" s="4">
        <v>2</v>
      </c>
      <c r="V11" s="4">
        <v>41735</v>
      </c>
      <c r="W11" s="4">
        <v>0.5</v>
      </c>
      <c r="X11" s="4">
        <v>0.5</v>
      </c>
      <c r="Y11" s="4">
        <v>1</v>
      </c>
      <c r="Z11" s="3"/>
    </row>
    <row r="12" spans="1:26" ht="15">
      <c r="A12" s="4" t="s">
        <v>34</v>
      </c>
      <c r="B12" s="4">
        <v>566</v>
      </c>
      <c r="C12" s="25"/>
      <c r="D12" s="26"/>
      <c r="E12" s="25">
        <v>7</v>
      </c>
      <c r="F12" s="26" t="s">
        <v>78</v>
      </c>
      <c r="G12" s="25">
        <v>7</v>
      </c>
      <c r="H12" s="26" t="s">
        <v>79</v>
      </c>
      <c r="I12" s="8">
        <f t="shared" si="0"/>
        <v>7</v>
      </c>
      <c r="J12" s="4" t="s">
        <v>29</v>
      </c>
      <c r="K12" s="4" t="s">
        <v>84</v>
      </c>
      <c r="L12" s="24" t="s">
        <v>29</v>
      </c>
      <c r="M12" s="4">
        <v>28228</v>
      </c>
      <c r="N12" s="4">
        <v>2098576</v>
      </c>
      <c r="O12" s="4">
        <v>15274</v>
      </c>
      <c r="P12" s="4">
        <v>140464</v>
      </c>
      <c r="Q12" s="4" t="s">
        <v>2</v>
      </c>
      <c r="R12" s="4" t="s">
        <v>21</v>
      </c>
      <c r="S12" s="4" t="s">
        <v>22</v>
      </c>
      <c r="T12" s="4" t="s">
        <v>23</v>
      </c>
      <c r="U12" s="4">
        <v>2</v>
      </c>
      <c r="V12" s="4">
        <v>41735</v>
      </c>
      <c r="W12" s="4">
        <v>0.5</v>
      </c>
      <c r="X12" s="4">
        <v>0.5</v>
      </c>
      <c r="Y12" s="4" t="s">
        <v>86</v>
      </c>
      <c r="Z12" s="3"/>
    </row>
    <row r="13" spans="1:26" ht="30">
      <c r="A13" s="4" t="s">
        <v>35</v>
      </c>
      <c r="B13" s="4">
        <v>568</v>
      </c>
      <c r="C13" s="25"/>
      <c r="D13" s="26"/>
      <c r="E13" s="25">
        <v>8</v>
      </c>
      <c r="F13" s="26" t="s">
        <v>69</v>
      </c>
      <c r="G13" s="25">
        <v>9.5</v>
      </c>
      <c r="H13" s="26" t="s">
        <v>57</v>
      </c>
      <c r="I13" s="8">
        <f t="shared" si="0"/>
        <v>8.75</v>
      </c>
      <c r="J13" s="4" t="s">
        <v>27</v>
      </c>
      <c r="K13" s="4" t="s">
        <v>87</v>
      </c>
      <c r="L13" s="23" t="s">
        <v>85</v>
      </c>
      <c r="M13" s="4">
        <v>28228</v>
      </c>
      <c r="N13" s="4">
        <v>2036259</v>
      </c>
      <c r="O13" s="4">
        <v>15274</v>
      </c>
      <c r="P13" s="4">
        <v>140465</v>
      </c>
      <c r="Q13" s="4" t="s">
        <v>2</v>
      </c>
      <c r="R13" s="4" t="s">
        <v>21</v>
      </c>
      <c r="S13" s="4" t="s">
        <v>22</v>
      </c>
      <c r="T13" s="4" t="s">
        <v>23</v>
      </c>
      <c r="U13" s="4">
        <v>2</v>
      </c>
      <c r="V13" s="4">
        <v>41735</v>
      </c>
      <c r="W13" s="4">
        <v>0.5</v>
      </c>
      <c r="X13" s="4">
        <v>0.5</v>
      </c>
      <c r="Y13" s="3"/>
      <c r="Z13" s="3"/>
    </row>
    <row r="14" spans="1:26" ht="15">
      <c r="A14" s="4" t="s">
        <v>36</v>
      </c>
      <c r="B14" s="4">
        <v>511</v>
      </c>
      <c r="C14" s="25"/>
      <c r="D14" s="26"/>
      <c r="E14" s="25"/>
      <c r="F14" s="26"/>
      <c r="G14" s="25"/>
      <c r="H14" s="26"/>
      <c r="I14" s="8">
        <f t="shared" si="0"/>
        <v>0</v>
      </c>
      <c r="J14" s="4" t="s">
        <v>26</v>
      </c>
      <c r="K14" s="4"/>
      <c r="L14" s="23" t="s">
        <v>26</v>
      </c>
      <c r="M14" s="4">
        <v>28228</v>
      </c>
      <c r="N14" s="4">
        <v>2098426</v>
      </c>
      <c r="O14" s="4">
        <v>15274</v>
      </c>
      <c r="P14" s="4">
        <v>140466</v>
      </c>
      <c r="Q14" s="4" t="s">
        <v>2</v>
      </c>
      <c r="R14" s="4" t="s">
        <v>21</v>
      </c>
      <c r="S14" s="4" t="s">
        <v>22</v>
      </c>
      <c r="T14" s="4" t="s">
        <v>23</v>
      </c>
      <c r="U14" s="4">
        <v>2</v>
      </c>
      <c r="V14" s="4">
        <v>41735</v>
      </c>
      <c r="W14" s="4">
        <v>0.5</v>
      </c>
      <c r="X14" s="4">
        <v>0.5</v>
      </c>
      <c r="Y14" s="3"/>
      <c r="Z14" s="3"/>
    </row>
    <row r="15" spans="1:26" ht="15">
      <c r="A15" s="4" t="s">
        <v>37</v>
      </c>
      <c r="B15" s="4">
        <v>573</v>
      </c>
      <c r="C15" s="25"/>
      <c r="D15" s="26"/>
      <c r="E15" s="25">
        <v>9</v>
      </c>
      <c r="F15" s="26" t="s">
        <v>72</v>
      </c>
      <c r="G15" s="25">
        <v>10</v>
      </c>
      <c r="H15" s="26" t="s">
        <v>58</v>
      </c>
      <c r="I15" s="8">
        <f t="shared" si="0"/>
        <v>9.5</v>
      </c>
      <c r="J15" s="4" t="s">
        <v>27</v>
      </c>
      <c r="K15" s="4" t="s">
        <v>89</v>
      </c>
      <c r="L15" s="23">
        <f>IF(OR(J15="AB",J15="A",J15="R",J15="S",J15="",K15="AB",K15="A",K15="R",K15="S",K15=""),0,IF(OR(INT(J15)&lt;5,INT(K15)&lt;5),0,INT(J15*K7+K8*K15+0.5)))</f>
        <v>8</v>
      </c>
      <c r="M15" s="4">
        <v>28228</v>
      </c>
      <c r="N15" s="4">
        <v>2093707</v>
      </c>
      <c r="O15" s="4">
        <v>15274</v>
      </c>
      <c r="P15" s="4">
        <v>140467</v>
      </c>
      <c r="Q15" s="4" t="s">
        <v>2</v>
      </c>
      <c r="R15" s="4" t="s">
        <v>21</v>
      </c>
      <c r="S15" s="4" t="s">
        <v>22</v>
      </c>
      <c r="T15" s="4" t="s">
        <v>23</v>
      </c>
      <c r="U15" s="4">
        <v>2</v>
      </c>
      <c r="V15" s="4">
        <v>41735</v>
      </c>
      <c r="W15" s="4">
        <v>0.5</v>
      </c>
      <c r="X15" s="4">
        <v>0.5</v>
      </c>
      <c r="Y15" s="4">
        <v>1</v>
      </c>
      <c r="Z15" s="3"/>
    </row>
    <row r="16" spans="1:26" ht="45">
      <c r="A16" s="4" t="s">
        <v>38</v>
      </c>
      <c r="B16" s="4">
        <v>512</v>
      </c>
      <c r="C16" s="25"/>
      <c r="D16" s="26"/>
      <c r="E16" s="25">
        <v>9</v>
      </c>
      <c r="F16" s="26" t="s">
        <v>92</v>
      </c>
      <c r="G16" s="25">
        <v>9</v>
      </c>
      <c r="H16" s="26" t="s">
        <v>91</v>
      </c>
      <c r="I16" s="8">
        <f t="shared" si="0"/>
        <v>9</v>
      </c>
      <c r="J16" s="4" t="s">
        <v>88</v>
      </c>
      <c r="K16" s="4" t="s">
        <v>87</v>
      </c>
      <c r="L16" s="23">
        <f>IF(OR(J16="AB",J16="A",J16="R",J16="S",J16="",K16="AB",K16="A",K16="R",K16="S",K16=""),0,IF(OR(INT(J16)&lt;5,INT(K16)&lt;5),0,INT(J16*K7+K8*K16+0.5)))</f>
        <v>7</v>
      </c>
      <c r="M16" s="4">
        <v>28228</v>
      </c>
      <c r="N16" s="4">
        <v>2093835</v>
      </c>
      <c r="O16" s="4">
        <v>15274</v>
      </c>
      <c r="P16" s="4">
        <v>140468</v>
      </c>
      <c r="Q16" s="4" t="s">
        <v>2</v>
      </c>
      <c r="R16" s="4" t="s">
        <v>21</v>
      </c>
      <c r="S16" s="4" t="s">
        <v>22</v>
      </c>
      <c r="T16" s="4" t="s">
        <v>23</v>
      </c>
      <c r="U16" s="4">
        <v>2</v>
      </c>
      <c r="V16" s="4">
        <v>41735</v>
      </c>
      <c r="W16" s="4">
        <v>0.5</v>
      </c>
      <c r="X16" s="4">
        <v>0.5</v>
      </c>
      <c r="Y16" s="4">
        <v>1</v>
      </c>
      <c r="Z16" s="3"/>
    </row>
    <row r="17" spans="1:26" ht="15">
      <c r="A17" s="4" t="s">
        <v>39</v>
      </c>
      <c r="B17" s="4">
        <v>574</v>
      </c>
      <c r="C17" s="25"/>
      <c r="D17" s="26"/>
      <c r="E17" s="25">
        <v>6.5</v>
      </c>
      <c r="F17" s="27" t="s">
        <v>68</v>
      </c>
      <c r="G17" s="25">
        <v>6</v>
      </c>
      <c r="H17" s="28" t="s">
        <v>59</v>
      </c>
      <c r="I17" s="8">
        <f t="shared" si="0"/>
        <v>6.25</v>
      </c>
      <c r="J17" s="4" t="s">
        <v>27</v>
      </c>
      <c r="K17" s="4" t="s">
        <v>27</v>
      </c>
      <c r="L17" s="23">
        <f>IF(OR(J17="AB",J17="A",J17="R",J17="S",J17="",K17="AB",K17="A",K17="R",K17="S",K17=""),0,IF(OR(INT(J17)&lt;5,INT(K17)&lt;5),0,INT(J17*K7+K8*K17+0.5)))</f>
        <v>6</v>
      </c>
      <c r="M17" s="4">
        <v>28228</v>
      </c>
      <c r="N17" s="4">
        <v>2098322</v>
      </c>
      <c r="O17" s="4">
        <v>15274</v>
      </c>
      <c r="P17" s="4">
        <v>140469</v>
      </c>
      <c r="Q17" s="4" t="s">
        <v>2</v>
      </c>
      <c r="R17" s="4" t="s">
        <v>21</v>
      </c>
      <c r="S17" s="4" t="s">
        <v>22</v>
      </c>
      <c r="T17" s="4" t="s">
        <v>23</v>
      </c>
      <c r="U17" s="4">
        <v>2</v>
      </c>
      <c r="V17" s="4">
        <v>41735</v>
      </c>
      <c r="W17" s="4">
        <v>0.5</v>
      </c>
      <c r="X17" s="4">
        <v>0.5</v>
      </c>
      <c r="Y17" s="4">
        <v>1</v>
      </c>
      <c r="Z17" s="3"/>
    </row>
    <row r="18" spans="1:26" ht="30">
      <c r="A18" s="4" t="s">
        <v>40</v>
      </c>
      <c r="B18" s="4">
        <v>576</v>
      </c>
      <c r="C18" s="25"/>
      <c r="D18" s="26"/>
      <c r="E18" s="25">
        <v>8</v>
      </c>
      <c r="F18" s="26" t="s">
        <v>77</v>
      </c>
      <c r="G18" s="25">
        <v>7</v>
      </c>
      <c r="H18" s="26" t="s">
        <v>83</v>
      </c>
      <c r="I18" s="8">
        <f t="shared" si="0"/>
        <v>7.5</v>
      </c>
      <c r="J18" s="4" t="s">
        <v>27</v>
      </c>
      <c r="K18" s="4" t="s">
        <v>85</v>
      </c>
      <c r="L18" s="23">
        <f>IF(OR(J18="AB",J18="A",J18="R",J18="S",J18="",K18="AB",K18="A",K18="R",K18="S",K18=""),0,IF(OR(INT(J18)&lt;5,INT(K18)&lt;5),0,INT(J18*K7+K8*K18+0.5)))</f>
        <v>7</v>
      </c>
      <c r="M18" s="4">
        <v>28228</v>
      </c>
      <c r="N18" s="4">
        <v>2098550</v>
      </c>
      <c r="O18" s="4">
        <v>15274</v>
      </c>
      <c r="P18" s="4">
        <v>140471</v>
      </c>
      <c r="Q18" s="4" t="s">
        <v>2</v>
      </c>
      <c r="R18" s="4" t="s">
        <v>21</v>
      </c>
      <c r="S18" s="4" t="s">
        <v>22</v>
      </c>
      <c r="T18" s="4" t="s">
        <v>23</v>
      </c>
      <c r="U18" s="4">
        <v>2</v>
      </c>
      <c r="V18" s="4">
        <v>41735</v>
      </c>
      <c r="W18" s="4">
        <v>0.5</v>
      </c>
      <c r="X18" s="4">
        <v>0.5</v>
      </c>
      <c r="Y18" s="3"/>
      <c r="Z18" s="3"/>
    </row>
    <row r="19" spans="1:26" ht="15">
      <c r="A19" s="4" t="s">
        <v>41</v>
      </c>
      <c r="B19" s="4">
        <v>579</v>
      </c>
      <c r="C19" s="25"/>
      <c r="D19" s="29"/>
      <c r="E19" s="25">
        <v>7</v>
      </c>
      <c r="F19" s="26" t="s">
        <v>54</v>
      </c>
      <c r="G19" s="25">
        <v>9</v>
      </c>
      <c r="H19" s="26" t="s">
        <v>60</v>
      </c>
      <c r="I19" s="8">
        <f t="shared" si="0"/>
        <v>8</v>
      </c>
      <c r="J19" s="4" t="s">
        <v>88</v>
      </c>
      <c r="K19" s="4" t="s">
        <v>85</v>
      </c>
      <c r="L19" s="20" t="s">
        <v>85</v>
      </c>
      <c r="M19" s="15">
        <v>28228</v>
      </c>
      <c r="N19" s="15">
        <v>2046297</v>
      </c>
      <c r="O19" s="15">
        <v>15274</v>
      </c>
      <c r="P19" s="15">
        <v>140472</v>
      </c>
      <c r="Q19" s="15" t="s">
        <v>2</v>
      </c>
      <c r="R19" s="15" t="s">
        <v>21</v>
      </c>
      <c r="S19" s="15" t="s">
        <v>22</v>
      </c>
      <c r="T19" s="15" t="s">
        <v>23</v>
      </c>
      <c r="U19" s="15">
        <v>2</v>
      </c>
      <c r="V19" s="15">
        <v>41735</v>
      </c>
      <c r="W19" s="15">
        <v>0.5</v>
      </c>
      <c r="X19" s="15">
        <v>0.5</v>
      </c>
      <c r="Y19" s="15" t="s">
        <v>86</v>
      </c>
      <c r="Z19" s="16" t="s">
        <v>99</v>
      </c>
    </row>
    <row r="20" spans="1:26" ht="15">
      <c r="A20" s="4" t="s">
        <v>42</v>
      </c>
      <c r="B20" s="4">
        <v>581</v>
      </c>
      <c r="C20" s="25"/>
      <c r="D20" s="26"/>
      <c r="E20" s="25">
        <v>7</v>
      </c>
      <c r="F20" s="26" t="s">
        <v>67</v>
      </c>
      <c r="G20" s="25">
        <v>7</v>
      </c>
      <c r="H20" s="28" t="s">
        <v>59</v>
      </c>
      <c r="I20" s="8">
        <f t="shared" si="0"/>
        <v>7</v>
      </c>
      <c r="J20" s="4" t="s">
        <v>27</v>
      </c>
      <c r="K20" s="4" t="s">
        <v>84</v>
      </c>
      <c r="L20" s="23">
        <f>IF(OR(J20="AB",J20="A",J20="R",J20="S",J20="",K20="AB",K20="A",K20="R",K20="S",K20=""),0,IF(OR(INT(J20)&lt;5,INT(K20)&lt;5),0,INT(J20*K7+K8*K20+0.5)))</f>
        <v>7</v>
      </c>
      <c r="M20" s="4">
        <v>28228</v>
      </c>
      <c r="N20" s="4">
        <v>2093886</v>
      </c>
      <c r="O20" s="4">
        <v>15274</v>
      </c>
      <c r="P20" s="4">
        <v>140473</v>
      </c>
      <c r="Q20" s="4" t="s">
        <v>2</v>
      </c>
      <c r="R20" s="4" t="s">
        <v>21</v>
      </c>
      <c r="S20" s="4" t="s">
        <v>22</v>
      </c>
      <c r="T20" s="4" t="s">
        <v>23</v>
      </c>
      <c r="U20" s="4">
        <v>2</v>
      </c>
      <c r="V20" s="4">
        <v>41735</v>
      </c>
      <c r="W20" s="4">
        <v>0.5</v>
      </c>
      <c r="X20" s="4">
        <v>0.5</v>
      </c>
      <c r="Y20" s="4" t="s">
        <v>86</v>
      </c>
      <c r="Z20" s="3"/>
    </row>
    <row r="21" spans="1:26" ht="15">
      <c r="A21" s="4" t="s">
        <v>43</v>
      </c>
      <c r="B21" s="4">
        <v>582</v>
      </c>
      <c r="C21" s="25"/>
      <c r="D21" s="26"/>
      <c r="E21" s="25">
        <v>8</v>
      </c>
      <c r="F21" s="26" t="s">
        <v>67</v>
      </c>
      <c r="G21" s="25">
        <v>8</v>
      </c>
      <c r="H21" s="28" t="s">
        <v>59</v>
      </c>
      <c r="I21" s="8">
        <f t="shared" si="0"/>
        <v>8</v>
      </c>
      <c r="J21" s="4" t="s">
        <v>88</v>
      </c>
      <c r="K21" s="4" t="s">
        <v>85</v>
      </c>
      <c r="L21" s="23">
        <f>IF(OR(J21="AB",J21="A",J21="R",J21="S",J21="",K21="AB",K21="A",K21="R",K21="S",K21=""),0,IF(OR(INT(J21)&lt;5,INT(K21)&lt;5),0,INT(J21*K7+K8*K21+0.5)))</f>
        <v>7</v>
      </c>
      <c r="M21" s="4">
        <v>28228</v>
      </c>
      <c r="N21" s="4">
        <v>2049792</v>
      </c>
      <c r="O21" s="4">
        <v>15274</v>
      </c>
      <c r="P21" s="4">
        <v>140474</v>
      </c>
      <c r="Q21" s="4" t="s">
        <v>2</v>
      </c>
      <c r="R21" s="4" t="s">
        <v>21</v>
      </c>
      <c r="S21" s="4" t="s">
        <v>22</v>
      </c>
      <c r="T21" s="4" t="s">
        <v>23</v>
      </c>
      <c r="U21" s="4">
        <v>2</v>
      </c>
      <c r="V21" s="4">
        <v>41735</v>
      </c>
      <c r="W21" s="4">
        <v>0.5</v>
      </c>
      <c r="X21" s="4">
        <v>0.5</v>
      </c>
      <c r="Y21" s="3"/>
      <c r="Z21" s="3"/>
    </row>
    <row r="22" spans="1:26" ht="15">
      <c r="A22" s="4" t="s">
        <v>44</v>
      </c>
      <c r="B22" s="4">
        <v>583</v>
      </c>
      <c r="C22" s="25"/>
      <c r="D22" s="26"/>
      <c r="E22" s="25">
        <v>9</v>
      </c>
      <c r="F22" s="26" t="s">
        <v>75</v>
      </c>
      <c r="G22" s="25">
        <v>9</v>
      </c>
      <c r="H22" s="26" t="s">
        <v>76</v>
      </c>
      <c r="I22" s="8">
        <f t="shared" si="0"/>
        <v>9</v>
      </c>
      <c r="J22" s="4" t="s">
        <v>89</v>
      </c>
      <c r="K22" s="4" t="s">
        <v>87</v>
      </c>
      <c r="L22" s="23">
        <f>IF(OR(J22="AB",J22="A",J22="R",J22="S",J22="",K22="AB",K22="A",K22="R",K22="S",K22=""),0,IF(OR(INT(J22)&lt;5,INT(K22)&lt;5),0,INT(J22*K7+K8*K22+0.5)))</f>
        <v>10</v>
      </c>
      <c r="M22" s="4">
        <v>28228</v>
      </c>
      <c r="N22" s="4">
        <v>2093937</v>
      </c>
      <c r="O22" s="4">
        <v>15274</v>
      </c>
      <c r="P22" s="4">
        <v>140475</v>
      </c>
      <c r="Q22" s="4" t="s">
        <v>2</v>
      </c>
      <c r="R22" s="4" t="s">
        <v>21</v>
      </c>
      <c r="S22" s="4" t="s">
        <v>22</v>
      </c>
      <c r="T22" s="4" t="s">
        <v>23</v>
      </c>
      <c r="U22" s="4">
        <v>2</v>
      </c>
      <c r="V22" s="4">
        <v>41735</v>
      </c>
      <c r="W22" s="4">
        <v>0.5</v>
      </c>
      <c r="X22" s="4">
        <v>0.5</v>
      </c>
      <c r="Y22" s="4">
        <v>1</v>
      </c>
      <c r="Z22" s="3"/>
    </row>
    <row r="23" spans="1:26" ht="15">
      <c r="A23" s="4" t="s">
        <v>45</v>
      </c>
      <c r="B23" s="4">
        <v>518</v>
      </c>
      <c r="C23" s="25"/>
      <c r="D23" s="26"/>
      <c r="E23" s="25">
        <v>9.75</v>
      </c>
      <c r="F23" s="26" t="s">
        <v>73</v>
      </c>
      <c r="G23" s="25">
        <v>9</v>
      </c>
      <c r="H23" s="26" t="s">
        <v>61</v>
      </c>
      <c r="I23" s="8">
        <f t="shared" si="0"/>
        <v>9.375</v>
      </c>
      <c r="J23" s="9" t="s">
        <v>28</v>
      </c>
      <c r="K23" s="4" t="s">
        <v>87</v>
      </c>
      <c r="L23" s="24" t="s">
        <v>28</v>
      </c>
      <c r="M23" s="4">
        <v>28228</v>
      </c>
      <c r="N23" s="4">
        <v>2098400</v>
      </c>
      <c r="O23" s="4">
        <v>15274</v>
      </c>
      <c r="P23" s="4">
        <v>140476</v>
      </c>
      <c r="Q23" s="4" t="s">
        <v>2</v>
      </c>
      <c r="R23" s="4" t="s">
        <v>21</v>
      </c>
      <c r="S23" s="4" t="s">
        <v>22</v>
      </c>
      <c r="T23" s="4" t="s">
        <v>23</v>
      </c>
      <c r="U23" s="4">
        <v>2</v>
      </c>
      <c r="V23" s="4">
        <v>41735</v>
      </c>
      <c r="W23" s="4">
        <v>0.5</v>
      </c>
      <c r="X23" s="4">
        <v>0.5</v>
      </c>
      <c r="Y23" s="4">
        <v>1</v>
      </c>
      <c r="Z23" s="3"/>
    </row>
    <row r="24" spans="1:26" ht="15">
      <c r="A24" s="4" t="s">
        <v>46</v>
      </c>
      <c r="B24" s="4">
        <v>584</v>
      </c>
      <c r="C24" s="25"/>
      <c r="D24" s="26"/>
      <c r="E24" s="25">
        <v>8</v>
      </c>
      <c r="F24" s="26" t="s">
        <v>70</v>
      </c>
      <c r="G24" s="25">
        <v>9</v>
      </c>
      <c r="H24" s="26" t="s">
        <v>62</v>
      </c>
      <c r="I24" s="8">
        <f t="shared" si="0"/>
        <v>8.5</v>
      </c>
      <c r="J24" s="4" t="s">
        <v>88</v>
      </c>
      <c r="K24" s="4" t="s">
        <v>87</v>
      </c>
      <c r="L24" s="23" t="s">
        <v>84</v>
      </c>
      <c r="M24" s="4">
        <v>28228</v>
      </c>
      <c r="N24" s="4">
        <v>2048116</v>
      </c>
      <c r="O24" s="4">
        <v>15274</v>
      </c>
      <c r="P24" s="4">
        <v>140477</v>
      </c>
      <c r="Q24" s="4" t="s">
        <v>2</v>
      </c>
      <c r="R24" s="4" t="s">
        <v>21</v>
      </c>
      <c r="S24" s="4" t="s">
        <v>22</v>
      </c>
      <c r="T24" s="4" t="s">
        <v>23</v>
      </c>
      <c r="U24" s="4">
        <v>2</v>
      </c>
      <c r="V24" s="4">
        <v>41735</v>
      </c>
      <c r="W24" s="4">
        <v>0.5</v>
      </c>
      <c r="X24" s="4">
        <v>0.5</v>
      </c>
      <c r="Y24" s="4">
        <v>1</v>
      </c>
      <c r="Z24" s="3"/>
    </row>
    <row r="25" spans="1:26" ht="15">
      <c r="A25" s="4" t="s">
        <v>47</v>
      </c>
      <c r="B25" s="4">
        <v>585</v>
      </c>
      <c r="C25" s="25"/>
      <c r="D25" s="26"/>
      <c r="E25" s="25">
        <v>8</v>
      </c>
      <c r="F25" s="27" t="s">
        <v>71</v>
      </c>
      <c r="G25" s="25">
        <v>10</v>
      </c>
      <c r="H25" s="26" t="s">
        <v>63</v>
      </c>
      <c r="I25" s="8">
        <f t="shared" si="0"/>
        <v>9</v>
      </c>
      <c r="J25" s="4" t="s">
        <v>89</v>
      </c>
      <c r="K25" s="4" t="s">
        <v>87</v>
      </c>
      <c r="L25" s="23">
        <f>IF(OR(J25="AB",J25="A",J25="R",J25="S",J25="",K25="AB",K25="A",K25="R",K25="S",K25=""),0,IF(OR(INT(J25)&lt;5,INT(K25)&lt;5),0,INT(J25*K7+K8*K25+0.5)))</f>
        <v>10</v>
      </c>
      <c r="M25" s="4">
        <v>28228</v>
      </c>
      <c r="N25" s="4">
        <v>2047931</v>
      </c>
      <c r="O25" s="4">
        <v>15274</v>
      </c>
      <c r="P25" s="4">
        <v>140478</v>
      </c>
      <c r="Q25" s="4" t="s">
        <v>2</v>
      </c>
      <c r="R25" s="4" t="s">
        <v>21</v>
      </c>
      <c r="S25" s="4" t="s">
        <v>22</v>
      </c>
      <c r="T25" s="4" t="s">
        <v>23</v>
      </c>
      <c r="U25" s="4">
        <v>2</v>
      </c>
      <c r="V25" s="4">
        <v>41735</v>
      </c>
      <c r="W25" s="4">
        <v>0.5</v>
      </c>
      <c r="X25" s="4">
        <v>0.5</v>
      </c>
      <c r="Y25" s="4">
        <v>1</v>
      </c>
      <c r="Z25" s="3"/>
    </row>
    <row r="26" spans="1:34" ht="15">
      <c r="A26" s="4" t="s">
        <v>48</v>
      </c>
      <c r="B26" s="4">
        <v>589</v>
      </c>
      <c r="C26" s="25"/>
      <c r="D26" s="26"/>
      <c r="E26" s="25">
        <v>6.5</v>
      </c>
      <c r="F26" s="26" t="s">
        <v>54</v>
      </c>
      <c r="G26" s="25">
        <v>7</v>
      </c>
      <c r="H26" s="26" t="s">
        <v>64</v>
      </c>
      <c r="I26" s="8">
        <f t="shared" si="0"/>
        <v>6.75</v>
      </c>
      <c r="J26" s="9" t="s">
        <v>28</v>
      </c>
      <c r="K26" s="4" t="s">
        <v>84</v>
      </c>
      <c r="L26" s="21" t="s">
        <v>88</v>
      </c>
      <c r="M26" s="4">
        <v>28228</v>
      </c>
      <c r="N26" s="4">
        <v>2098374</v>
      </c>
      <c r="O26" s="4">
        <v>15274</v>
      </c>
      <c r="P26" s="4">
        <v>140479</v>
      </c>
      <c r="Q26" s="4" t="s">
        <v>2</v>
      </c>
      <c r="R26" s="4" t="s">
        <v>21</v>
      </c>
      <c r="S26" s="4" t="s">
        <v>22</v>
      </c>
      <c r="T26" s="4" t="s">
        <v>23</v>
      </c>
      <c r="U26" s="4">
        <v>2</v>
      </c>
      <c r="V26" s="4">
        <v>41735</v>
      </c>
      <c r="W26" s="4">
        <v>0.5</v>
      </c>
      <c r="X26" s="4">
        <v>0.5</v>
      </c>
      <c r="Y26" s="15">
        <v>1</v>
      </c>
      <c r="Z26" s="16" t="s">
        <v>99</v>
      </c>
      <c r="AA26" s="5"/>
      <c r="AB26" s="5"/>
      <c r="AC26" s="5"/>
      <c r="AD26" s="5"/>
      <c r="AE26" s="5"/>
      <c r="AF26" s="5"/>
      <c r="AG26" s="5"/>
      <c r="AH26" s="5"/>
    </row>
    <row r="27" spans="1:34" ht="15">
      <c r="A27" s="4" t="s">
        <v>49</v>
      </c>
      <c r="B27" s="4">
        <v>591</v>
      </c>
      <c r="C27" s="25"/>
      <c r="D27" s="26"/>
      <c r="E27" s="25">
        <v>8</v>
      </c>
      <c r="F27" s="26" t="s">
        <v>74</v>
      </c>
      <c r="G27" s="25">
        <v>5</v>
      </c>
      <c r="H27" s="26" t="s">
        <v>65</v>
      </c>
      <c r="I27" s="8">
        <f t="shared" si="0"/>
        <v>6.5</v>
      </c>
      <c r="J27" s="9" t="s">
        <v>28</v>
      </c>
      <c r="K27" s="4" t="s">
        <v>84</v>
      </c>
      <c r="L27" s="24" t="s">
        <v>28</v>
      </c>
      <c r="M27" s="4">
        <v>28228</v>
      </c>
      <c r="N27" s="4">
        <v>2098601</v>
      </c>
      <c r="O27" s="4">
        <v>15274</v>
      </c>
      <c r="P27" s="4">
        <v>140480</v>
      </c>
      <c r="Q27" s="4" t="s">
        <v>2</v>
      </c>
      <c r="R27" s="4" t="s">
        <v>21</v>
      </c>
      <c r="S27" s="4" t="s">
        <v>22</v>
      </c>
      <c r="T27" s="4" t="s">
        <v>23</v>
      </c>
      <c r="U27" s="4">
        <v>2</v>
      </c>
      <c r="V27" s="4">
        <v>41735</v>
      </c>
      <c r="W27" s="4">
        <v>0.5</v>
      </c>
      <c r="X27" s="4">
        <v>0.5</v>
      </c>
      <c r="Y27" s="3"/>
      <c r="Z27" s="3"/>
      <c r="AA27" s="5"/>
      <c r="AB27" s="5"/>
      <c r="AC27" s="5"/>
      <c r="AD27" s="5"/>
      <c r="AE27" s="5"/>
      <c r="AF27" s="5"/>
      <c r="AG27" s="5"/>
      <c r="AH27" s="5"/>
    </row>
    <row r="28" spans="1:26" ht="16.5" customHeight="1">
      <c r="A28" s="4" t="s">
        <v>50</v>
      </c>
      <c r="B28" s="4">
        <v>591</v>
      </c>
      <c r="C28" s="25"/>
      <c r="D28" s="26"/>
      <c r="E28" s="25">
        <v>7</v>
      </c>
      <c r="F28" s="26" t="s">
        <v>55</v>
      </c>
      <c r="G28" s="25">
        <v>10</v>
      </c>
      <c r="H28" s="26" t="s">
        <v>56</v>
      </c>
      <c r="I28" s="8">
        <f t="shared" si="0"/>
        <v>8.5</v>
      </c>
      <c r="J28" s="9" t="s">
        <v>28</v>
      </c>
      <c r="K28" s="4" t="s">
        <v>87</v>
      </c>
      <c r="L28" s="24" t="s">
        <v>28</v>
      </c>
      <c r="M28" s="4">
        <v>28228</v>
      </c>
      <c r="N28" s="4">
        <v>2098524</v>
      </c>
      <c r="O28" s="4">
        <v>15274</v>
      </c>
      <c r="P28" s="4">
        <v>140481</v>
      </c>
      <c r="Q28" s="4" t="s">
        <v>2</v>
      </c>
      <c r="R28" s="4" t="s">
        <v>21</v>
      </c>
      <c r="S28" s="4" t="s">
        <v>22</v>
      </c>
      <c r="T28" s="4" t="s">
        <v>23</v>
      </c>
      <c r="U28" s="4">
        <v>2</v>
      </c>
      <c r="V28" s="4">
        <v>41735</v>
      </c>
      <c r="W28" s="4">
        <v>0.5</v>
      </c>
      <c r="X28" s="4">
        <v>0.5</v>
      </c>
      <c r="Y28" s="3"/>
      <c r="Z28" s="3"/>
    </row>
    <row r="29" spans="1:26" ht="15">
      <c r="A29" s="4" t="s">
        <v>51</v>
      </c>
      <c r="B29" s="4">
        <v>593</v>
      </c>
      <c r="C29" s="25"/>
      <c r="D29" s="26"/>
      <c r="E29" s="25">
        <v>8</v>
      </c>
      <c r="F29" s="26" t="s">
        <v>71</v>
      </c>
      <c r="G29" s="25">
        <v>8</v>
      </c>
      <c r="H29" s="26" t="s">
        <v>66</v>
      </c>
      <c r="I29" s="8">
        <f t="shared" si="0"/>
        <v>8</v>
      </c>
      <c r="J29" s="9" t="s">
        <v>29</v>
      </c>
      <c r="K29" s="4" t="s">
        <v>85</v>
      </c>
      <c r="L29" s="24" t="s">
        <v>29</v>
      </c>
      <c r="M29" s="4">
        <v>28228</v>
      </c>
      <c r="N29" s="4">
        <v>2035333</v>
      </c>
      <c r="O29" s="4">
        <v>15274</v>
      </c>
      <c r="P29" s="4">
        <v>140482</v>
      </c>
      <c r="Q29" s="4" t="s">
        <v>2</v>
      </c>
      <c r="R29" s="4" t="s">
        <v>21</v>
      </c>
      <c r="S29" s="4" t="s">
        <v>22</v>
      </c>
      <c r="T29" s="4" t="s">
        <v>23</v>
      </c>
      <c r="U29" s="4">
        <v>2</v>
      </c>
      <c r="V29" s="4">
        <v>41735</v>
      </c>
      <c r="W29" s="4">
        <v>0.5</v>
      </c>
      <c r="X29" s="4">
        <v>0.5</v>
      </c>
      <c r="Y29" s="4">
        <v>1</v>
      </c>
      <c r="Z29" s="3"/>
    </row>
    <row r="30" spans="1:26" ht="15">
      <c r="A30" s="4" t="s">
        <v>52</v>
      </c>
      <c r="B30" s="4">
        <v>595</v>
      </c>
      <c r="C30" s="25"/>
      <c r="D30" s="30"/>
      <c r="E30" s="31">
        <v>4</v>
      </c>
      <c r="F30" s="26" t="s">
        <v>94</v>
      </c>
      <c r="G30" s="25">
        <v>7</v>
      </c>
      <c r="H30" s="26" t="s">
        <v>95</v>
      </c>
      <c r="I30" s="8">
        <f t="shared" si="0"/>
        <v>5.5</v>
      </c>
      <c r="J30" s="9" t="s">
        <v>86</v>
      </c>
      <c r="K30" s="4" t="s">
        <v>27</v>
      </c>
      <c r="L30" s="24" t="s">
        <v>86</v>
      </c>
      <c r="M30" s="4">
        <v>28228</v>
      </c>
      <c r="N30" s="4">
        <v>2038622</v>
      </c>
      <c r="O30" s="4">
        <v>15274</v>
      </c>
      <c r="P30" s="4">
        <v>140483</v>
      </c>
      <c r="Q30" s="4" t="s">
        <v>2</v>
      </c>
      <c r="R30" s="4" t="s">
        <v>21</v>
      </c>
      <c r="S30" s="4" t="s">
        <v>22</v>
      </c>
      <c r="T30" s="4" t="s">
        <v>23</v>
      </c>
      <c r="U30" s="4">
        <v>2</v>
      </c>
      <c r="V30" s="4">
        <v>41735</v>
      </c>
      <c r="W30" s="4">
        <v>0.5</v>
      </c>
      <c r="X30" s="4">
        <v>0.5</v>
      </c>
      <c r="Y30" s="4" t="s">
        <v>86</v>
      </c>
      <c r="Z30" s="3"/>
    </row>
    <row r="31" ht="15"/>
    <row r="32" ht="15">
      <c r="J32" s="17" t="s">
        <v>101</v>
      </c>
    </row>
    <row r="33" ht="15">
      <c r="J33" s="18" t="s">
        <v>102</v>
      </c>
    </row>
  </sheetData>
  <sheetProtection/>
  <mergeCells count="3">
    <mergeCell ref="C9:D9"/>
    <mergeCell ref="E9:F9"/>
    <mergeCell ref="G9:H9"/>
  </mergeCells>
  <hyperlinks>
    <hyperlink ref="J33" r:id="rId1" display="pavels@seap.usv.ro"/>
  </hyperlinks>
  <printOptions/>
  <pageMargins left="0.7" right="0.7" top="0.75" bottom="0.75" header="0.3" footer="0.3"/>
  <pageSetup horizontalDpi="600" verticalDpi="600" orientation="landscape" paperSize="9" scale="80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2014-06-24T12:43:18Z</cp:lastPrinted>
  <dcterms:created xsi:type="dcterms:W3CDTF">2014-06-04T07:41:00Z</dcterms:created>
  <dcterms:modified xsi:type="dcterms:W3CDTF">2014-06-24T12:44:14Z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