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<sst xmlns="http://schemas.openxmlformats.org/spreadsheetml/2006/main" count="362" uniqueCount="158">
  <si>
    <t>Specializarea: ECONOMIA COMERȚULUI, TURISMULUI ȘI SERVICIILOR</t>
  </si>
  <si>
    <t>Anul: 2</t>
  </si>
  <si>
    <t>Profesor: STANCIU PAVEL</t>
  </si>
  <si>
    <t>Semestrul II</t>
  </si>
  <si>
    <t xml:space="preserve">Data examinarii: </t>
  </si>
  <si>
    <t>Legenda: S - Scutit, A - Admis, R - Respins, AB - Absent</t>
  </si>
  <si>
    <t xml:space="preserve">k1 = </t>
  </si>
  <si>
    <t xml:space="preserve">k2 = </t>
  </si>
  <si>
    <t>NUME</t>
  </si>
  <si>
    <t>MATRICOL</t>
  </si>
  <si>
    <t>ACTIVITATEA_PE_PARCURS</t>
  </si>
  <si>
    <t>FINALA</t>
  </si>
  <si>
    <t>PK_ASOCIERE</t>
  </si>
  <si>
    <t>PK_NOTA</t>
  </si>
  <si>
    <t>PK_DISCIPLINA</t>
  </si>
  <si>
    <t>PK_LINK_STUDENT</t>
  </si>
  <si>
    <t>SEMESTRU</t>
  </si>
  <si>
    <t>DISCIPLINA</t>
  </si>
  <si>
    <t>PROFESOR</t>
  </si>
  <si>
    <t>SPECIALIZARE</t>
  </si>
  <si>
    <t>AN_STUDIU</t>
  </si>
  <si>
    <t>DATA_EXAMINARII</t>
  </si>
  <si>
    <t>COEF_K1</t>
  </si>
  <si>
    <t>COEF_K2</t>
  </si>
  <si>
    <t>APETROAIE M.C. IOANA</t>
  </si>
  <si>
    <t>VF51035</t>
  </si>
  <si>
    <t>PRACTICĂ DE SPECIALITATE</t>
  </si>
  <si>
    <t>STANCIU PAVEL</t>
  </si>
  <si>
    <t>ECONOMIA COMERȚULUI, TURISMULUI ȘI SERVICIILOR</t>
  </si>
  <si>
    <t>BABOI I. MIHAIELA-IONELA</t>
  </si>
  <si>
    <t>VF51038</t>
  </si>
  <si>
    <t>BEILIC I. ADRIAN-LORIN</t>
  </si>
  <si>
    <t>VF51042</t>
  </si>
  <si>
    <t>BÎZGAN N. VASILE</t>
  </si>
  <si>
    <t>VF51044</t>
  </si>
  <si>
    <t>BOCĂNEŢ J. ADRIAN-IONUŢ</t>
  </si>
  <si>
    <t>VF51045</t>
  </si>
  <si>
    <t>CALDARAŞ  G. SABINA</t>
  </si>
  <si>
    <t>VF51048</t>
  </si>
  <si>
    <t>CASANDRA J. MARIA-MAGDALENA (FĂRTĂIŞ)</t>
  </si>
  <si>
    <t>VF51049</t>
  </si>
  <si>
    <t>CIOBAN C.I. ANDREEA-GABRIELA</t>
  </si>
  <si>
    <t>VF51050</t>
  </si>
  <si>
    <t>CRĂCIUN V. ELENA - ALEXANDRA</t>
  </si>
  <si>
    <t>VF51053</t>
  </si>
  <si>
    <t>CUCOŞ A.  ALEXANDRA-DANIELA</t>
  </si>
  <si>
    <t>VF51054</t>
  </si>
  <si>
    <t>DONISAN V. GHEORGHE</t>
  </si>
  <si>
    <t>VF51055</t>
  </si>
  <si>
    <t>FALAT A. VALENTIN-MIHAIL</t>
  </si>
  <si>
    <t>VF51057</t>
  </si>
  <si>
    <t>GRĂMADĂ I. DUMITRINA-GABRIELA</t>
  </si>
  <si>
    <t>VF51060</t>
  </si>
  <si>
    <t>GRECULEAC R. CAMELIA</t>
  </si>
  <si>
    <t>VF51061</t>
  </si>
  <si>
    <t>HAPENCIUC V. CAMELIA-LIGIA</t>
  </si>
  <si>
    <t>VF51062</t>
  </si>
  <si>
    <t>LONGHER I. VERONICA (BALAC)</t>
  </si>
  <si>
    <t>VF51066</t>
  </si>
  <si>
    <t>MACOVEI  N.M. ALEXANDRU</t>
  </si>
  <si>
    <t>VF51067</t>
  </si>
  <si>
    <t>MACOVEI I. RĂZVAN-CRISTIAN</t>
  </si>
  <si>
    <t>VF51068</t>
  </si>
  <si>
    <t>MAFTEI N. CONSTANTIN</t>
  </si>
  <si>
    <t>VF51069</t>
  </si>
  <si>
    <t>MIROŞ M. MARIUS - CONSTANTIN</t>
  </si>
  <si>
    <t>VF51070</t>
  </si>
  <si>
    <t>MOISA I. DANIEL</t>
  </si>
  <si>
    <t>VF51071</t>
  </si>
  <si>
    <t>MOSCALIUC C. CONSTANTIN -  MARIUS</t>
  </si>
  <si>
    <t>VF51072</t>
  </si>
  <si>
    <t>NISTOR R.D.  DANIELA - LAURA</t>
  </si>
  <si>
    <t>VF51075</t>
  </si>
  <si>
    <t>OLARIU E. MIHAELA-CLAUDIA</t>
  </si>
  <si>
    <t>VF51076</t>
  </si>
  <si>
    <t>PASCARIU N. ALEXANDRA</t>
  </si>
  <si>
    <t>VF51022</t>
  </si>
  <si>
    <t>PRELIPCEAN G. GHEORGHIŢĂ-MARIUS</t>
  </si>
  <si>
    <t>VF51077</t>
  </si>
  <si>
    <t>RADEŞ V REMUS</t>
  </si>
  <si>
    <t>VF51078</t>
  </si>
  <si>
    <t>SANDU Ş DANIELA-MIHAELA (NEAMŢU)</t>
  </si>
  <si>
    <t>VF51079</t>
  </si>
  <si>
    <t>SÎRGHIE V. DARIUS-COSMIN</t>
  </si>
  <si>
    <t>VF51082</t>
  </si>
  <si>
    <t>ŞTEFELIGĂ V. LIGIA</t>
  </si>
  <si>
    <t>VF51084</t>
  </si>
  <si>
    <t>TĂRĂBOANŢĂ D. NICULINA</t>
  </si>
  <si>
    <t>VF51085</t>
  </si>
  <si>
    <t>URSACHI N. LILIANA</t>
  </si>
  <si>
    <t>VF51088</t>
  </si>
  <si>
    <t>ZOFOTĂ A.V. LISANDRA</t>
  </si>
  <si>
    <t>VF51091</t>
  </si>
  <si>
    <t>ZUZ C. BERNADETA-SIMONA</t>
  </si>
  <si>
    <t>VF51092</t>
  </si>
  <si>
    <t>traseu</t>
  </si>
  <si>
    <t>Campulung Moldovenesc</t>
  </si>
  <si>
    <t>Botosani</t>
  </si>
  <si>
    <t>traseu T. Neamt</t>
  </si>
  <si>
    <t>traseu Suceava</t>
  </si>
  <si>
    <t>Falticeni</t>
  </si>
  <si>
    <t xml:space="preserve">Radauti </t>
  </si>
  <si>
    <t>traseu Horodnic</t>
  </si>
  <si>
    <t>circuit Maramures</t>
  </si>
  <si>
    <t>promovarea online: Italia</t>
  </si>
  <si>
    <t>traseu Suceava si imprejurimi</t>
  </si>
  <si>
    <t>infotrip Bucovina</t>
  </si>
  <si>
    <t>chemarea muntilor Rarau</t>
  </si>
  <si>
    <t>Dragomirna</t>
  </si>
  <si>
    <t>analize de pret la produse turistice</t>
  </si>
  <si>
    <t>Suceava-Neamt</t>
  </si>
  <si>
    <t>Falticeni - Iasi</t>
  </si>
  <si>
    <t>Turism religios si de pelerinaj</t>
  </si>
  <si>
    <t xml:space="preserve">traseu Campulung </t>
  </si>
  <si>
    <t>T. Neamt</t>
  </si>
  <si>
    <t>fara traseu</t>
  </si>
  <si>
    <t>organizarea turismului in Franta</t>
  </si>
  <si>
    <t>turism religios</t>
  </si>
  <si>
    <t>traseu Falticeni</t>
  </si>
  <si>
    <t>traseu Suceava - Iasi</t>
  </si>
  <si>
    <t>turism cultural in Romania</t>
  </si>
  <si>
    <t>descriere localitate</t>
  </si>
  <si>
    <t>tema pagina 3</t>
  </si>
  <si>
    <t>dezv. s promovarea turismului in Rep. Moldova</t>
  </si>
  <si>
    <t>Imaginea si brandul destinatiei turistice</t>
  </si>
  <si>
    <t>circuit manastiri Bucovina</t>
  </si>
  <si>
    <t>operatiuni de ticketing</t>
  </si>
  <si>
    <t>nota</t>
  </si>
  <si>
    <t>AB</t>
  </si>
  <si>
    <t>Tehnologia in turism  - turismul intre device-uri smar si aplicatii</t>
  </si>
  <si>
    <t>circuit Suceava - Hagigadar</t>
  </si>
  <si>
    <t>turism religios / pelerinaje</t>
  </si>
  <si>
    <t>traseu T. Neamt in împrejurimi</t>
  </si>
  <si>
    <t>turism cultural în jud. Hunedara</t>
  </si>
  <si>
    <t>idem Baboi</t>
  </si>
  <si>
    <t xml:space="preserve"> idem Longher</t>
  </si>
  <si>
    <t>traseu V. Doreni şi imprejurimi</t>
  </si>
  <si>
    <t>Putna</t>
  </si>
  <si>
    <t>Turismul în Rep. Moldova</t>
  </si>
  <si>
    <t>sisteme informationale</t>
  </si>
  <si>
    <t>Turism cultural</t>
  </si>
  <si>
    <t>traseu judet</t>
  </si>
  <si>
    <t>turism si comunicarea in Social Media</t>
  </si>
  <si>
    <t>turism Asia</t>
  </si>
  <si>
    <t>turism online</t>
  </si>
  <si>
    <t>9</t>
  </si>
  <si>
    <t>6</t>
  </si>
  <si>
    <t>10</t>
  </si>
  <si>
    <t>8</t>
  </si>
  <si>
    <t>4</t>
  </si>
  <si>
    <t>5</t>
  </si>
  <si>
    <t>7</t>
  </si>
  <si>
    <t>3</t>
  </si>
  <si>
    <t>traseu Suceava - Putna - Brosteni - Stupca -SV</t>
  </si>
  <si>
    <t>EXAMEN</t>
  </si>
  <si>
    <t>traseu Bucovina</t>
  </si>
  <si>
    <t>Turism religios</t>
  </si>
  <si>
    <r>
      <t xml:space="preserve">Disciplina: </t>
    </r>
    <r>
      <rPr>
        <b/>
        <sz val="11"/>
        <color indexed="8"/>
        <rFont val="Calibri"/>
        <family val="2"/>
      </rPr>
      <t>TEHNICA OPERATIUNILOR DE TURISM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</si>
</sst>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4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40" fillId="0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wrapText="1"/>
    </xf>
    <xf numFmtId="0" fontId="41" fillId="10" borderId="10" xfId="0" applyFont="1" applyFill="1" applyBorder="1" applyAlignment="1">
      <alignment wrapText="1"/>
    </xf>
    <xf numFmtId="0" fontId="0" fillId="10" borderId="10" xfId="0" applyFill="1" applyBorder="1" applyAlignment="1">
      <alignment vertical="top" wrapText="1"/>
    </xf>
    <xf numFmtId="0" fontId="0" fillId="10" borderId="0" xfId="0" applyFill="1" applyAlignment="1">
      <alignment wrapText="1"/>
    </xf>
    <xf numFmtId="0" fontId="42" fillId="10" borderId="10" xfId="0" applyFont="1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11" borderId="0" xfId="0" applyFill="1" applyAlignment="1">
      <alignment wrapText="1"/>
    </xf>
    <xf numFmtId="0" fontId="0" fillId="11" borderId="10" xfId="0" applyFill="1" applyBorder="1" applyAlignment="1">
      <alignment wrapText="1"/>
    </xf>
    <xf numFmtId="0" fontId="41" fillId="11" borderId="10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" sqref="F5"/>
    </sheetView>
  </sheetViews>
  <sheetFormatPr defaultColWidth="9.140625" defaultRowHeight="15"/>
  <cols>
    <col min="1" max="1" width="30.00390625" style="0" customWidth="1"/>
    <col min="2" max="2" width="14.7109375" style="0" customWidth="1"/>
    <col min="3" max="3" width="5.140625" style="6" customWidth="1"/>
    <col min="4" max="4" width="25.28125" style="8" customWidth="1"/>
    <col min="5" max="5" width="7.57421875" style="6" customWidth="1"/>
    <col min="6" max="6" width="34.57421875" style="8" customWidth="1"/>
    <col min="7" max="7" width="7.57421875" style="6" customWidth="1"/>
    <col min="8" max="8" width="12.8515625" style="8" bestFit="1" customWidth="1"/>
    <col min="9" max="9" width="4.140625" style="7" hidden="1" customWidth="1"/>
    <col min="10" max="10" width="7.57421875" style="6" customWidth="1"/>
    <col min="11" max="11" width="10.28125" style="6" customWidth="1"/>
    <col min="12" max="12" width="6.140625" style="0" bestFit="1" customWidth="1"/>
    <col min="13" max="24" width="14.7109375" style="0" hidden="1" customWidth="1"/>
  </cols>
  <sheetData>
    <row r="1" ht="15">
      <c r="A1" t="s">
        <v>0</v>
      </c>
    </row>
    <row r="2" ht="15">
      <c r="A2" t="s">
        <v>1</v>
      </c>
    </row>
    <row r="3" ht="15">
      <c r="A3" t="s">
        <v>157</v>
      </c>
    </row>
    <row r="4" ht="15">
      <c r="A4" t="s">
        <v>2</v>
      </c>
    </row>
    <row r="5" ht="15">
      <c r="A5" t="s">
        <v>3</v>
      </c>
    </row>
    <row r="6" spans="1:2" ht="15">
      <c r="A6" t="s">
        <v>4</v>
      </c>
      <c r="B6" s="1">
        <v>41735</v>
      </c>
    </row>
    <row r="7" spans="1:11" ht="15">
      <c r="A7" t="s">
        <v>5</v>
      </c>
      <c r="J7" s="6" t="s">
        <v>6</v>
      </c>
      <c r="K7" s="6">
        <v>0.5</v>
      </c>
    </row>
    <row r="8" spans="10:11" ht="15">
      <c r="J8" s="6" t="s">
        <v>7</v>
      </c>
      <c r="K8" s="6">
        <v>0.5</v>
      </c>
    </row>
    <row r="9" spans="3:8" ht="15">
      <c r="C9" s="24"/>
      <c r="D9" s="24"/>
      <c r="E9" s="24"/>
      <c r="F9" s="24"/>
      <c r="G9" s="24"/>
      <c r="H9" s="24"/>
    </row>
    <row r="10" spans="1:32" ht="15">
      <c r="A10" s="2" t="s">
        <v>8</v>
      </c>
      <c r="B10" s="2" t="s">
        <v>9</v>
      </c>
      <c r="C10" s="25" t="s">
        <v>95</v>
      </c>
      <c r="D10" s="25"/>
      <c r="E10" s="26" t="s">
        <v>122</v>
      </c>
      <c r="F10" s="26"/>
      <c r="G10" s="27" t="s">
        <v>121</v>
      </c>
      <c r="H10" s="27"/>
      <c r="I10" s="10" t="s">
        <v>127</v>
      </c>
      <c r="J10" s="9" t="s">
        <v>154</v>
      </c>
      <c r="K10" s="9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17</v>
      </c>
      <c r="S10" s="2" t="s">
        <v>18</v>
      </c>
      <c r="T10" s="2" t="s">
        <v>19</v>
      </c>
      <c r="U10" s="2" t="s">
        <v>20</v>
      </c>
      <c r="V10" s="2" t="s">
        <v>21</v>
      </c>
      <c r="W10" s="2" t="s">
        <v>22</v>
      </c>
      <c r="X10" s="2" t="s">
        <v>23</v>
      </c>
      <c r="AF10" s="3"/>
    </row>
    <row r="11" spans="1:32" ht="15">
      <c r="A11" s="4" t="s">
        <v>24</v>
      </c>
      <c r="B11" s="4" t="s">
        <v>25</v>
      </c>
      <c r="C11" s="14">
        <v>8</v>
      </c>
      <c r="D11" s="15" t="s">
        <v>107</v>
      </c>
      <c r="E11" s="20"/>
      <c r="F11" s="21"/>
      <c r="G11" s="12">
        <v>9</v>
      </c>
      <c r="H11" s="13" t="s">
        <v>108</v>
      </c>
      <c r="I11" s="11">
        <f aca="true" t="shared" si="0" ref="I11:I44">(G11+E11+C11)/2</f>
        <v>8.5</v>
      </c>
      <c r="J11" s="4" t="s">
        <v>151</v>
      </c>
      <c r="K11" s="4" t="s">
        <v>145</v>
      </c>
      <c r="L11" s="4">
        <f>IF(OR(J11="AB",J11="A",J11="R",J11="S",J11="",K11="AB",K11="A",K11="R",K11="S",K11=""),0,IF(OR(INT(J11)&lt;5,INT(K11)&lt;5),0,INT(J11*K7+K8*K11+0.5)))</f>
        <v>8</v>
      </c>
      <c r="M11" s="4">
        <v>28228</v>
      </c>
      <c r="N11" s="4">
        <v>2098473</v>
      </c>
      <c r="O11" s="4">
        <v>15274</v>
      </c>
      <c r="P11" s="4">
        <v>140462</v>
      </c>
      <c r="Q11" s="4" t="s">
        <v>3</v>
      </c>
      <c r="R11" s="4" t="s">
        <v>26</v>
      </c>
      <c r="S11" s="4" t="s">
        <v>27</v>
      </c>
      <c r="T11" s="4" t="s">
        <v>28</v>
      </c>
      <c r="U11" s="4">
        <v>2</v>
      </c>
      <c r="V11" s="4">
        <v>41735</v>
      </c>
      <c r="W11" s="4">
        <v>0.5</v>
      </c>
      <c r="X11" s="4">
        <v>0.5</v>
      </c>
      <c r="AF11" s="5" t="s">
        <v>137</v>
      </c>
    </row>
    <row r="12" spans="1:33" ht="15">
      <c r="A12" s="4" t="s">
        <v>29</v>
      </c>
      <c r="B12" s="4" t="s">
        <v>30</v>
      </c>
      <c r="C12" s="14">
        <v>5</v>
      </c>
      <c r="D12" s="16" t="s">
        <v>110</v>
      </c>
      <c r="E12" s="20">
        <v>6</v>
      </c>
      <c r="F12" s="22" t="s">
        <v>109</v>
      </c>
      <c r="G12" s="12"/>
      <c r="H12" s="13"/>
      <c r="I12" s="11">
        <f t="shared" si="0"/>
        <v>5.5</v>
      </c>
      <c r="J12" s="4" t="s">
        <v>150</v>
      </c>
      <c r="K12" s="4" t="s">
        <v>146</v>
      </c>
      <c r="L12" s="4">
        <f>IF(OR(J12="AB",J12="A",J12="R",J12="S",J12="",K12="AB",K12="A",K12="R",K12="S",K12=""),0,IF(OR(INT(J12)&lt;5,INT(K12)&lt;5),0,INT(J12*K7+K8*K12+0.5)))</f>
        <v>6</v>
      </c>
      <c r="M12" s="4">
        <v>28228</v>
      </c>
      <c r="N12" s="4">
        <v>2047406</v>
      </c>
      <c r="O12" s="4">
        <v>15274</v>
      </c>
      <c r="P12" s="4">
        <v>140463</v>
      </c>
      <c r="Q12" s="4" t="s">
        <v>3</v>
      </c>
      <c r="R12" s="4" t="s">
        <v>26</v>
      </c>
      <c r="S12" s="4" t="s">
        <v>27</v>
      </c>
      <c r="T12" s="4" t="s">
        <v>28</v>
      </c>
      <c r="U12" s="4">
        <v>2</v>
      </c>
      <c r="V12" s="4">
        <v>41735</v>
      </c>
      <c r="W12" s="4">
        <v>0.5</v>
      </c>
      <c r="X12" s="4">
        <v>0.5</v>
      </c>
      <c r="AF12" s="5" t="s">
        <v>135</v>
      </c>
      <c r="AG12" s="6"/>
    </row>
    <row r="13" spans="1:32" ht="15">
      <c r="A13" s="4" t="s">
        <v>31</v>
      </c>
      <c r="B13" s="4" t="s">
        <v>32</v>
      </c>
      <c r="C13" s="14">
        <v>8</v>
      </c>
      <c r="D13" s="15" t="s">
        <v>106</v>
      </c>
      <c r="E13" s="20">
        <v>10</v>
      </c>
      <c r="F13" s="22" t="s">
        <v>126</v>
      </c>
      <c r="G13" s="12"/>
      <c r="H13" s="13"/>
      <c r="I13" s="11">
        <f t="shared" si="0"/>
        <v>9</v>
      </c>
      <c r="J13" s="4" t="s">
        <v>147</v>
      </c>
      <c r="K13" s="4" t="s">
        <v>145</v>
      </c>
      <c r="L13" s="4">
        <f>IF(OR(J13="AB",J13="A",J13="R",J13="S",J13="",K13="AB",K13="A",K13="R",K13="S",K13=""),0,IF(OR(INT(J13)&lt;5,INT(K13)&lt;5),0,INT(J13*K7+K8*K13+0.5)))</f>
        <v>10</v>
      </c>
      <c r="M13" s="4">
        <v>28228</v>
      </c>
      <c r="N13" s="4">
        <v>2098576</v>
      </c>
      <c r="O13" s="4">
        <v>15274</v>
      </c>
      <c r="P13" s="4">
        <v>140464</v>
      </c>
      <c r="Q13" s="4" t="s">
        <v>3</v>
      </c>
      <c r="R13" s="4" t="s">
        <v>26</v>
      </c>
      <c r="S13" s="4" t="s">
        <v>27</v>
      </c>
      <c r="T13" s="4" t="s">
        <v>28</v>
      </c>
      <c r="U13" s="4">
        <v>2</v>
      </c>
      <c r="V13" s="4">
        <v>41735</v>
      </c>
      <c r="W13" s="4">
        <v>0.5</v>
      </c>
      <c r="X13" s="4">
        <v>0.5</v>
      </c>
      <c r="AF13" s="5"/>
    </row>
    <row r="14" spans="1:32" ht="15">
      <c r="A14" s="4" t="s">
        <v>33</v>
      </c>
      <c r="B14" s="4" t="s">
        <v>34</v>
      </c>
      <c r="C14" s="14">
        <v>6</v>
      </c>
      <c r="D14" s="15" t="s">
        <v>155</v>
      </c>
      <c r="E14" s="20">
        <v>5</v>
      </c>
      <c r="F14" s="22" t="s">
        <v>156</v>
      </c>
      <c r="G14" s="12"/>
      <c r="H14" s="13"/>
      <c r="I14" s="11">
        <f t="shared" si="0"/>
        <v>5.5</v>
      </c>
      <c r="J14" s="4" t="s">
        <v>150</v>
      </c>
      <c r="K14" s="4" t="s">
        <v>146</v>
      </c>
      <c r="L14" s="4" t="s">
        <v>146</v>
      </c>
      <c r="M14" s="4">
        <v>28228</v>
      </c>
      <c r="N14" s="4">
        <v>2036259</v>
      </c>
      <c r="O14" s="4">
        <v>15274</v>
      </c>
      <c r="P14" s="4">
        <v>140465</v>
      </c>
      <c r="Q14" s="4" t="s">
        <v>3</v>
      </c>
      <c r="R14" s="4" t="s">
        <v>26</v>
      </c>
      <c r="S14" s="4" t="s">
        <v>27</v>
      </c>
      <c r="T14" s="4" t="s">
        <v>28</v>
      </c>
      <c r="U14" s="4">
        <v>2</v>
      </c>
      <c r="V14" s="4">
        <v>41735</v>
      </c>
      <c r="W14" s="4">
        <v>0.5</v>
      </c>
      <c r="X14" s="4">
        <v>0.5</v>
      </c>
      <c r="AF14" s="3"/>
    </row>
    <row r="15" spans="1:32" ht="15">
      <c r="A15" s="4" t="s">
        <v>35</v>
      </c>
      <c r="B15" s="4" t="s">
        <v>36</v>
      </c>
      <c r="C15" s="14">
        <v>9</v>
      </c>
      <c r="D15" s="15" t="s">
        <v>98</v>
      </c>
      <c r="E15" s="20">
        <v>9</v>
      </c>
      <c r="F15" s="22" t="s">
        <v>140</v>
      </c>
      <c r="G15" s="12"/>
      <c r="H15" s="13"/>
      <c r="I15" s="11">
        <f t="shared" si="0"/>
        <v>9</v>
      </c>
      <c r="J15" s="4" t="s">
        <v>152</v>
      </c>
      <c r="K15" s="4" t="s">
        <v>145</v>
      </c>
      <c r="L15" s="4" t="s">
        <v>152</v>
      </c>
      <c r="M15" s="4">
        <v>28228</v>
      </c>
      <c r="N15" s="4">
        <v>2098426</v>
      </c>
      <c r="O15" s="4">
        <v>15274</v>
      </c>
      <c r="P15" s="4">
        <v>140466</v>
      </c>
      <c r="Q15" s="4" t="s">
        <v>3</v>
      </c>
      <c r="R15" s="4" t="s">
        <v>26</v>
      </c>
      <c r="S15" s="4" t="s">
        <v>27</v>
      </c>
      <c r="T15" s="4" t="s">
        <v>28</v>
      </c>
      <c r="U15" s="4">
        <v>2</v>
      </c>
      <c r="V15" s="4">
        <v>41735</v>
      </c>
      <c r="W15" s="4">
        <v>0.5</v>
      </c>
      <c r="X15" s="4">
        <v>0.5</v>
      </c>
      <c r="AF15" s="3"/>
    </row>
    <row r="16" spans="1:32" ht="30">
      <c r="A16" s="4" t="s">
        <v>37</v>
      </c>
      <c r="B16" s="4" t="s">
        <v>38</v>
      </c>
      <c r="C16" s="14">
        <v>9</v>
      </c>
      <c r="D16" s="15" t="s">
        <v>125</v>
      </c>
      <c r="E16" s="20">
        <v>10</v>
      </c>
      <c r="F16" s="22" t="s">
        <v>129</v>
      </c>
      <c r="G16" s="12"/>
      <c r="H16" s="13"/>
      <c r="I16" s="11">
        <f t="shared" si="0"/>
        <v>9.5</v>
      </c>
      <c r="J16" s="4" t="s">
        <v>146</v>
      </c>
      <c r="K16" s="4" t="s">
        <v>147</v>
      </c>
      <c r="L16" s="4">
        <f>IF(OR(J16="AB",J16="A",J16="R",J16="S",J16="",K16="AB",K16="A",K16="R",K16="S",K16=""),0,IF(OR(INT(J16)&lt;5,INT(K16)&lt;5),0,INT(J16*K7+K8*K16+0.5)))</f>
        <v>8</v>
      </c>
      <c r="M16" s="4">
        <v>28228</v>
      </c>
      <c r="N16" s="4">
        <v>2093707</v>
      </c>
      <c r="O16" s="4">
        <v>15274</v>
      </c>
      <c r="P16" s="4">
        <v>140467</v>
      </c>
      <c r="Q16" s="4" t="s">
        <v>3</v>
      </c>
      <c r="R16" s="4" t="s">
        <v>26</v>
      </c>
      <c r="S16" s="4" t="s">
        <v>27</v>
      </c>
      <c r="T16" s="4" t="s">
        <v>28</v>
      </c>
      <c r="U16" s="4">
        <v>2</v>
      </c>
      <c r="V16" s="4">
        <v>41735</v>
      </c>
      <c r="W16" s="4">
        <v>0.5</v>
      </c>
      <c r="X16" s="4">
        <v>0.5</v>
      </c>
      <c r="AF16" s="5"/>
    </row>
    <row r="17" spans="1:32" ht="15">
      <c r="A17" s="4" t="s">
        <v>39</v>
      </c>
      <c r="B17" s="4" t="s">
        <v>40</v>
      </c>
      <c r="C17" s="14">
        <v>10</v>
      </c>
      <c r="D17" s="15" t="s">
        <v>130</v>
      </c>
      <c r="E17" s="20">
        <v>9</v>
      </c>
      <c r="F17" s="22" t="s">
        <v>131</v>
      </c>
      <c r="G17" s="12"/>
      <c r="H17" s="13"/>
      <c r="I17" s="11">
        <f t="shared" si="0"/>
        <v>9.5</v>
      </c>
      <c r="J17" s="4" t="s">
        <v>147</v>
      </c>
      <c r="K17" s="4" t="s">
        <v>147</v>
      </c>
      <c r="L17" s="4">
        <f>IF(OR(J17="AB",J17="A",J17="R",J17="S",J17="",K17="AB",K17="A",K17="R",K17="S",K17=""),0,IF(OR(INT(J17)&lt;5,INT(K17)&lt;5),0,INT(J17*K7+K8*K17+0.5)))</f>
        <v>10</v>
      </c>
      <c r="M17" s="4">
        <v>28228</v>
      </c>
      <c r="N17" s="4">
        <v>2093835</v>
      </c>
      <c r="O17" s="4">
        <v>15274</v>
      </c>
      <c r="P17" s="4">
        <v>140468</v>
      </c>
      <c r="Q17" s="4" t="s">
        <v>3</v>
      </c>
      <c r="R17" s="4" t="s">
        <v>26</v>
      </c>
      <c r="S17" s="4" t="s">
        <v>27</v>
      </c>
      <c r="T17" s="4" t="s">
        <v>28</v>
      </c>
      <c r="U17" s="4">
        <v>2</v>
      </c>
      <c r="V17" s="4">
        <v>41735</v>
      </c>
      <c r="W17" s="4">
        <v>0.5</v>
      </c>
      <c r="X17" s="4">
        <v>0.5</v>
      </c>
      <c r="AF17" s="5"/>
    </row>
    <row r="18" spans="1:32" ht="30">
      <c r="A18" s="4" t="s">
        <v>41</v>
      </c>
      <c r="B18" s="4" t="s">
        <v>42</v>
      </c>
      <c r="C18" s="14">
        <v>9</v>
      </c>
      <c r="D18" s="15" t="s">
        <v>111</v>
      </c>
      <c r="E18" s="20">
        <v>10</v>
      </c>
      <c r="F18" s="23" t="s">
        <v>124</v>
      </c>
      <c r="G18" s="12"/>
      <c r="H18" s="13"/>
      <c r="I18" s="11">
        <f t="shared" si="0"/>
        <v>9.5</v>
      </c>
      <c r="J18" s="4" t="s">
        <v>145</v>
      </c>
      <c r="K18" s="4" t="s">
        <v>147</v>
      </c>
      <c r="L18" s="4">
        <f>IF(OR(J18="AB",J18="A",J18="R",J18="S",J18="",K18="AB",K18="A",K18="R",K18="S",K18=""),0,IF(OR(INT(J18)&lt;5,INT(K18)&lt;5),0,INT(J18*K7+K8*K18+0.5)))</f>
        <v>10</v>
      </c>
      <c r="M18" s="4">
        <v>28228</v>
      </c>
      <c r="N18" s="4">
        <v>2098322</v>
      </c>
      <c r="O18" s="4">
        <v>15274</v>
      </c>
      <c r="P18" s="4">
        <v>140469</v>
      </c>
      <c r="Q18" s="4" t="s">
        <v>3</v>
      </c>
      <c r="R18" s="4" t="s">
        <v>26</v>
      </c>
      <c r="S18" s="4" t="s">
        <v>27</v>
      </c>
      <c r="T18" s="4" t="s">
        <v>28</v>
      </c>
      <c r="U18" s="4">
        <v>2</v>
      </c>
      <c r="V18" s="4">
        <v>41735</v>
      </c>
      <c r="W18" s="4">
        <v>0.5</v>
      </c>
      <c r="X18" s="4">
        <v>0.5</v>
      </c>
      <c r="AF18" s="5"/>
    </row>
    <row r="19" spans="1:32" ht="30">
      <c r="A19" s="4" t="s">
        <v>43</v>
      </c>
      <c r="B19" s="4" t="s">
        <v>44</v>
      </c>
      <c r="C19" s="14">
        <v>10</v>
      </c>
      <c r="D19" s="15" t="s">
        <v>132</v>
      </c>
      <c r="E19" s="20">
        <v>9</v>
      </c>
      <c r="F19" s="22" t="s">
        <v>120</v>
      </c>
      <c r="G19" s="12"/>
      <c r="H19" s="13"/>
      <c r="I19" s="11">
        <f t="shared" si="0"/>
        <v>9.5</v>
      </c>
      <c r="J19" s="4" t="s">
        <v>151</v>
      </c>
      <c r="K19" s="4" t="s">
        <v>147</v>
      </c>
      <c r="L19" s="4">
        <f>IF(OR(J19="AB",J19="A",J19="R",J19="S",J19="",K19="AB",K19="A",K19="R",K19="S",K19=""),0,IF(OR(INT(J19)&lt;5,INT(K19)&lt;5),0,INT(J19*K7+K8*K19+0.5)))</f>
        <v>9</v>
      </c>
      <c r="M19" s="4">
        <v>28228</v>
      </c>
      <c r="N19" s="4">
        <v>2098550</v>
      </c>
      <c r="O19" s="4">
        <v>15274</v>
      </c>
      <c r="P19" s="4">
        <v>140471</v>
      </c>
      <c r="Q19" s="4" t="s">
        <v>3</v>
      </c>
      <c r="R19" s="4" t="s">
        <v>26</v>
      </c>
      <c r="S19" s="4" t="s">
        <v>27</v>
      </c>
      <c r="T19" s="4" t="s">
        <v>28</v>
      </c>
      <c r="U19" s="4">
        <v>2</v>
      </c>
      <c r="V19" s="4">
        <v>41735</v>
      </c>
      <c r="W19" s="4">
        <v>0.5</v>
      </c>
      <c r="X19" s="4">
        <v>0.5</v>
      </c>
      <c r="AF19" s="3"/>
    </row>
    <row r="20" spans="1:32" ht="30">
      <c r="A20" s="4" t="s">
        <v>45</v>
      </c>
      <c r="B20" s="4" t="s">
        <v>46</v>
      </c>
      <c r="C20" s="14">
        <v>9</v>
      </c>
      <c r="D20" s="17" t="s">
        <v>153</v>
      </c>
      <c r="E20" s="20">
        <v>8</v>
      </c>
      <c r="F20" s="22" t="s">
        <v>123</v>
      </c>
      <c r="G20" s="12"/>
      <c r="H20" s="13"/>
      <c r="I20" s="11">
        <f t="shared" si="0"/>
        <v>8.5</v>
      </c>
      <c r="J20" s="4" t="s">
        <v>151</v>
      </c>
      <c r="K20" s="4" t="s">
        <v>145</v>
      </c>
      <c r="L20" s="4">
        <f>IF(OR(J20="AB",J20="A",J20="R",J20="S",J20="",K20="AB",K20="A",K20="R",K20="S",K20=""),0,IF(OR(INT(J20)&lt;5,INT(K20)&lt;5),0,INT(J20*K7+K8*K20+0.5)))</f>
        <v>8</v>
      </c>
      <c r="M20" s="4">
        <v>28228</v>
      </c>
      <c r="N20" s="4">
        <v>2046297</v>
      </c>
      <c r="O20" s="4">
        <v>15274</v>
      </c>
      <c r="P20" s="4">
        <v>140472</v>
      </c>
      <c r="Q20" s="4" t="s">
        <v>3</v>
      </c>
      <c r="R20" s="4" t="s">
        <v>26</v>
      </c>
      <c r="S20" s="4" t="s">
        <v>27</v>
      </c>
      <c r="T20" s="4" t="s">
        <v>28</v>
      </c>
      <c r="U20" s="4">
        <v>2</v>
      </c>
      <c r="V20" s="4">
        <v>41735</v>
      </c>
      <c r="W20" s="4">
        <v>0.5</v>
      </c>
      <c r="X20" s="4">
        <v>0.5</v>
      </c>
      <c r="AF20" s="3"/>
    </row>
    <row r="21" spans="1:32" ht="18.75" customHeight="1">
      <c r="A21" s="4" t="s">
        <v>47</v>
      </c>
      <c r="B21" s="4" t="s">
        <v>48</v>
      </c>
      <c r="C21" s="14">
        <v>7</v>
      </c>
      <c r="D21" s="15" t="s">
        <v>141</v>
      </c>
      <c r="E21" s="20">
        <v>9</v>
      </c>
      <c r="F21" s="21" t="s">
        <v>142</v>
      </c>
      <c r="G21" s="12"/>
      <c r="H21" s="13"/>
      <c r="I21" s="11">
        <f t="shared" si="0"/>
        <v>8</v>
      </c>
      <c r="J21" s="4" t="s">
        <v>148</v>
      </c>
      <c r="K21" s="4" t="s">
        <v>148</v>
      </c>
      <c r="L21" s="4">
        <f>IF(OR(J21="AB",J21="A",J21="R",J21="S",J21="",K21="AB",K21="A",K21="R",K21="S",K21=""),0,IF(OR(INT(J21)&lt;5,INT(K21)&lt;5),0,INT(J21*K7+K8*K21+0.5)))</f>
        <v>8</v>
      </c>
      <c r="M21" s="4">
        <v>28228</v>
      </c>
      <c r="N21" s="4">
        <v>2093886</v>
      </c>
      <c r="O21" s="4">
        <v>15274</v>
      </c>
      <c r="P21" s="4">
        <v>140473</v>
      </c>
      <c r="Q21" s="4" t="s">
        <v>3</v>
      </c>
      <c r="R21" s="4" t="s">
        <v>26</v>
      </c>
      <c r="S21" s="4" t="s">
        <v>27</v>
      </c>
      <c r="T21" s="4" t="s">
        <v>28</v>
      </c>
      <c r="U21" s="4">
        <v>2</v>
      </c>
      <c r="V21" s="4">
        <v>41735</v>
      </c>
      <c r="W21" s="4">
        <v>0.5</v>
      </c>
      <c r="X21" s="4">
        <v>0.5</v>
      </c>
      <c r="AF21" s="3"/>
    </row>
    <row r="22" spans="1:32" ht="30">
      <c r="A22" s="4" t="s">
        <v>49</v>
      </c>
      <c r="B22" s="4" t="s">
        <v>50</v>
      </c>
      <c r="C22" s="14">
        <v>7</v>
      </c>
      <c r="D22" s="15" t="s">
        <v>99</v>
      </c>
      <c r="E22" s="20"/>
      <c r="F22" s="21"/>
      <c r="G22" s="12">
        <v>9</v>
      </c>
      <c r="H22" s="13" t="s">
        <v>96</v>
      </c>
      <c r="I22" s="11">
        <f t="shared" si="0"/>
        <v>8</v>
      </c>
      <c r="J22" s="4" t="s">
        <v>151</v>
      </c>
      <c r="K22" s="4" t="s">
        <v>148</v>
      </c>
      <c r="L22" s="4">
        <f>IF(OR(J22="AB",J22="A",J22="R",J22="S",J22="",K22="AB",K22="A",K22="R",K22="S",K22=""),0,IF(OR(INT(J22)&lt;5,INT(K22)&lt;5),0,INT(J22*K7+K8*K22+0.5)))</f>
        <v>8</v>
      </c>
      <c r="M22" s="4">
        <v>28228</v>
      </c>
      <c r="N22" s="4">
        <v>2049792</v>
      </c>
      <c r="O22" s="4">
        <v>15274</v>
      </c>
      <c r="P22" s="4">
        <v>140474</v>
      </c>
      <c r="Q22" s="4" t="s">
        <v>3</v>
      </c>
      <c r="R22" s="4" t="s">
        <v>26</v>
      </c>
      <c r="S22" s="4" t="s">
        <v>27</v>
      </c>
      <c r="T22" s="4" t="s">
        <v>28</v>
      </c>
      <c r="U22" s="4">
        <v>2</v>
      </c>
      <c r="V22" s="4">
        <v>41735</v>
      </c>
      <c r="W22" s="4">
        <v>0.5</v>
      </c>
      <c r="X22" s="4">
        <v>0.5</v>
      </c>
      <c r="AF22" s="3"/>
    </row>
    <row r="23" spans="1:32" ht="30">
      <c r="A23" s="4" t="s">
        <v>51</v>
      </c>
      <c r="B23" s="4" t="s">
        <v>52</v>
      </c>
      <c r="C23" s="14">
        <v>9</v>
      </c>
      <c r="D23" s="15" t="s">
        <v>136</v>
      </c>
      <c r="E23" s="20">
        <v>10</v>
      </c>
      <c r="F23" s="22" t="s">
        <v>116</v>
      </c>
      <c r="G23" s="12"/>
      <c r="H23" s="13"/>
      <c r="I23" s="11">
        <f t="shared" si="0"/>
        <v>9.5</v>
      </c>
      <c r="J23" s="4" t="s">
        <v>146</v>
      </c>
      <c r="K23" s="4" t="s">
        <v>147</v>
      </c>
      <c r="L23" s="4">
        <f>IF(OR(J23="AB",J23="A",J23="R",J23="S",J23="",K23="AB",K23="A",K23="R",K23="S",K23=""),0,IF(OR(INT(J23)&lt;5,INT(K23)&lt;5),0,INT(J23*K7+K8*K23+0.5)))</f>
        <v>8</v>
      </c>
      <c r="M23" s="4">
        <v>28228</v>
      </c>
      <c r="N23" s="4">
        <v>2093937</v>
      </c>
      <c r="O23" s="4">
        <v>15274</v>
      </c>
      <c r="P23" s="4">
        <v>140475</v>
      </c>
      <c r="Q23" s="4" t="s">
        <v>3</v>
      </c>
      <c r="R23" s="4" t="s">
        <v>26</v>
      </c>
      <c r="S23" s="4" t="s">
        <v>27</v>
      </c>
      <c r="T23" s="4" t="s">
        <v>28</v>
      </c>
      <c r="U23" s="4">
        <v>2</v>
      </c>
      <c r="V23" s="4">
        <v>41735</v>
      </c>
      <c r="W23" s="4">
        <v>0.5</v>
      </c>
      <c r="X23" s="4">
        <v>0.5</v>
      </c>
      <c r="AF23" s="3"/>
    </row>
    <row r="24" spans="1:32" ht="15">
      <c r="A24" s="4" t="s">
        <v>53</v>
      </c>
      <c r="B24" s="4" t="s">
        <v>54</v>
      </c>
      <c r="C24" s="14">
        <v>7</v>
      </c>
      <c r="D24" s="15" t="s">
        <v>113</v>
      </c>
      <c r="E24" s="20">
        <v>8</v>
      </c>
      <c r="F24" s="22" t="s">
        <v>112</v>
      </c>
      <c r="G24" s="12"/>
      <c r="H24" s="13"/>
      <c r="I24" s="11">
        <f t="shared" si="0"/>
        <v>7.5</v>
      </c>
      <c r="J24" s="4" t="s">
        <v>148</v>
      </c>
      <c r="K24" s="4" t="s">
        <v>148</v>
      </c>
      <c r="L24" s="4">
        <f>IF(OR(J24="AB",J24="A",J24="R",J24="S",J24="",K24="AB",K24="A",K24="R",K24="S",K24=""),0,IF(OR(INT(J24)&lt;5,INT(K24)&lt;5),0,INT(J24*K7+K8*K24+0.5)))</f>
        <v>8</v>
      </c>
      <c r="M24" s="4">
        <v>28228</v>
      </c>
      <c r="N24" s="4">
        <v>2098400</v>
      </c>
      <c r="O24" s="4">
        <v>15274</v>
      </c>
      <c r="P24" s="4">
        <v>140476</v>
      </c>
      <c r="Q24" s="4" t="s">
        <v>3</v>
      </c>
      <c r="R24" s="4" t="s">
        <v>26</v>
      </c>
      <c r="S24" s="4" t="s">
        <v>27</v>
      </c>
      <c r="T24" s="4" t="s">
        <v>28</v>
      </c>
      <c r="U24" s="4">
        <v>2</v>
      </c>
      <c r="V24" s="4">
        <v>41735</v>
      </c>
      <c r="W24" s="4">
        <v>0.5</v>
      </c>
      <c r="X24" s="4">
        <v>0.5</v>
      </c>
      <c r="AF24" s="3"/>
    </row>
    <row r="25" spans="1:32" ht="15">
      <c r="A25" s="4" t="s">
        <v>55</v>
      </c>
      <c r="B25" s="4" t="s">
        <v>56</v>
      </c>
      <c r="C25" s="14"/>
      <c r="D25" s="15"/>
      <c r="E25" s="20"/>
      <c r="F25" s="22"/>
      <c r="G25" s="12"/>
      <c r="H25" s="13"/>
      <c r="I25" s="11">
        <f t="shared" si="0"/>
        <v>0</v>
      </c>
      <c r="J25" s="4" t="s">
        <v>128</v>
      </c>
      <c r="K25" s="4"/>
      <c r="L25" s="4" t="s">
        <v>128</v>
      </c>
      <c r="M25" s="4">
        <v>28228</v>
      </c>
      <c r="N25" s="4">
        <v>2048116</v>
      </c>
      <c r="O25" s="4">
        <v>15274</v>
      </c>
      <c r="P25" s="4">
        <v>140477</v>
      </c>
      <c r="Q25" s="4" t="s">
        <v>3</v>
      </c>
      <c r="R25" s="4" t="s">
        <v>26</v>
      </c>
      <c r="S25" s="4" t="s">
        <v>27</v>
      </c>
      <c r="T25" s="4" t="s">
        <v>28</v>
      </c>
      <c r="U25" s="4">
        <v>2</v>
      </c>
      <c r="V25" s="4">
        <v>41735</v>
      </c>
      <c r="W25" s="4">
        <v>0.5</v>
      </c>
      <c r="X25" s="4">
        <v>0.5</v>
      </c>
      <c r="AF25" s="3"/>
    </row>
    <row r="26" spans="1:33" ht="15">
      <c r="A26" s="4" t="s">
        <v>57</v>
      </c>
      <c r="B26" s="4" t="s">
        <v>58</v>
      </c>
      <c r="C26" s="14">
        <v>5</v>
      </c>
      <c r="D26" s="15" t="s">
        <v>110</v>
      </c>
      <c r="E26" s="20">
        <v>6</v>
      </c>
      <c r="F26" s="23" t="s">
        <v>109</v>
      </c>
      <c r="G26" s="12"/>
      <c r="H26" s="13"/>
      <c r="I26" s="11">
        <f t="shared" si="0"/>
        <v>5.5</v>
      </c>
      <c r="J26" s="4" t="s">
        <v>151</v>
      </c>
      <c r="K26" s="4" t="s">
        <v>146</v>
      </c>
      <c r="L26" s="4">
        <f>IF(OR(J26="AB",J26="A",J26="R",J26="S",J26="",K26="AB",K26="A",K26="R",K26="S",K26=""),0,IF(OR(INT(J26)&lt;5,INT(K26)&lt;5),0,INT(J26*K7+K8*K26+0.5)))</f>
        <v>7</v>
      </c>
      <c r="M26" s="4">
        <v>28228</v>
      </c>
      <c r="N26" s="4">
        <v>2047931</v>
      </c>
      <c r="O26" s="4">
        <v>15274</v>
      </c>
      <c r="P26" s="4">
        <v>140478</v>
      </c>
      <c r="Q26" s="4" t="s">
        <v>3</v>
      </c>
      <c r="R26" s="4" t="s">
        <v>26</v>
      </c>
      <c r="S26" s="4" t="s">
        <v>27</v>
      </c>
      <c r="T26" s="4" t="s">
        <v>28</v>
      </c>
      <c r="U26" s="4">
        <v>2</v>
      </c>
      <c r="V26" s="4">
        <v>41735</v>
      </c>
      <c r="W26" s="4">
        <v>0.5</v>
      </c>
      <c r="X26" s="4">
        <v>0.5</v>
      </c>
      <c r="AF26" s="5" t="s">
        <v>134</v>
      </c>
      <c r="AG26" s="6"/>
    </row>
    <row r="27" spans="1:42" ht="15">
      <c r="A27" s="4" t="s">
        <v>59</v>
      </c>
      <c r="B27" s="4" t="s">
        <v>60</v>
      </c>
      <c r="C27" s="14">
        <v>7</v>
      </c>
      <c r="D27" s="18"/>
      <c r="E27" s="20">
        <v>9</v>
      </c>
      <c r="F27" s="22" t="s">
        <v>139</v>
      </c>
      <c r="G27" s="12"/>
      <c r="H27" s="13" t="s">
        <v>101</v>
      </c>
      <c r="I27" s="11">
        <f t="shared" si="0"/>
        <v>8</v>
      </c>
      <c r="J27" s="4" t="s">
        <v>150</v>
      </c>
      <c r="K27" s="4" t="s">
        <v>148</v>
      </c>
      <c r="L27" s="4">
        <f>IF(OR(J27="AB",J27="A",J27="R",J27="S",J27="",K27="AB",K27="A",K27="R",K27="S",K27=""),0,IF(OR(INT(J27)&lt;5,INT(K27)&lt;5),0,INT(J27*K7+K8*K27+0.5)))</f>
        <v>7</v>
      </c>
      <c r="M27" s="4">
        <v>28228</v>
      </c>
      <c r="N27" s="4">
        <v>2098374</v>
      </c>
      <c r="O27" s="4">
        <v>15274</v>
      </c>
      <c r="P27" s="4">
        <v>140479</v>
      </c>
      <c r="Q27" s="4" t="s">
        <v>3</v>
      </c>
      <c r="R27" s="4" t="s">
        <v>26</v>
      </c>
      <c r="S27" s="4" t="s">
        <v>27</v>
      </c>
      <c r="T27" s="4" t="s">
        <v>28</v>
      </c>
      <c r="U27" s="4">
        <v>2</v>
      </c>
      <c r="V27" s="4">
        <v>41735</v>
      </c>
      <c r="W27" s="4">
        <v>0.5</v>
      </c>
      <c r="X27" s="4">
        <v>0.5</v>
      </c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">
      <c r="A28" s="4" t="s">
        <v>61</v>
      </c>
      <c r="B28" s="4" t="s">
        <v>62</v>
      </c>
      <c r="C28" s="14"/>
      <c r="D28" s="18"/>
      <c r="E28" s="20">
        <v>10</v>
      </c>
      <c r="F28" s="22" t="s">
        <v>143</v>
      </c>
      <c r="G28" s="12">
        <v>8</v>
      </c>
      <c r="H28" s="13" t="s">
        <v>100</v>
      </c>
      <c r="I28" s="11">
        <f t="shared" si="0"/>
        <v>9</v>
      </c>
      <c r="J28" s="4" t="s">
        <v>148</v>
      </c>
      <c r="K28" s="4" t="s">
        <v>145</v>
      </c>
      <c r="L28" s="4">
        <f>IF(OR(J28="AB",J28="A",J28="R",J28="S",J28="",K28="AB",K28="A",K28="R",K28="S",K28=""),0,IF(OR(INT(J28)&lt;5,INT(K28)&lt;5),0,INT(J28*K7+K8*K28+0.5)))</f>
        <v>9</v>
      </c>
      <c r="M28" s="4">
        <v>28228</v>
      </c>
      <c r="N28" s="4">
        <v>2098601</v>
      </c>
      <c r="O28" s="4">
        <v>15274</v>
      </c>
      <c r="P28" s="4">
        <v>140480</v>
      </c>
      <c r="Q28" s="4" t="s">
        <v>3</v>
      </c>
      <c r="R28" s="4" t="s">
        <v>26</v>
      </c>
      <c r="S28" s="4" t="s">
        <v>27</v>
      </c>
      <c r="T28" s="4" t="s">
        <v>28</v>
      </c>
      <c r="U28" s="4">
        <v>2</v>
      </c>
      <c r="V28" s="4">
        <v>41735</v>
      </c>
      <c r="W28" s="4">
        <v>0.5</v>
      </c>
      <c r="X28" s="4">
        <v>0.5</v>
      </c>
      <c r="AF28" s="5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32" ht="15">
      <c r="A29" s="4" t="s">
        <v>63</v>
      </c>
      <c r="B29" s="4" t="s">
        <v>64</v>
      </c>
      <c r="C29" s="14">
        <v>8</v>
      </c>
      <c r="D29" s="15" t="s">
        <v>118</v>
      </c>
      <c r="E29" s="20">
        <v>9</v>
      </c>
      <c r="F29" s="22" t="s">
        <v>117</v>
      </c>
      <c r="G29" s="12"/>
      <c r="H29" s="13"/>
      <c r="I29" s="11">
        <f t="shared" si="0"/>
        <v>8.5</v>
      </c>
      <c r="J29" s="4" t="s">
        <v>146</v>
      </c>
      <c r="K29" s="4" t="s">
        <v>145</v>
      </c>
      <c r="L29" s="4">
        <f>IF(OR(J29="AB",J29="A",J29="R",J29="S",J29="",K29="AB",K29="A",K29="R",K29="S",K29=""),0,IF(OR(INT(J29)&lt;5,INT(K29)&lt;5),0,INT(J29*K7+K8*K29+0.5)))</f>
        <v>8</v>
      </c>
      <c r="M29" s="4">
        <v>28228</v>
      </c>
      <c r="N29" s="4">
        <v>2098524</v>
      </c>
      <c r="O29" s="4">
        <v>15274</v>
      </c>
      <c r="P29" s="4">
        <v>140481</v>
      </c>
      <c r="Q29" s="4" t="s">
        <v>3</v>
      </c>
      <c r="R29" s="4" t="s">
        <v>26</v>
      </c>
      <c r="S29" s="4" t="s">
        <v>27</v>
      </c>
      <c r="T29" s="4" t="s">
        <v>28</v>
      </c>
      <c r="U29" s="4">
        <v>2</v>
      </c>
      <c r="V29" s="4">
        <v>41735</v>
      </c>
      <c r="W29" s="4">
        <v>0.5</v>
      </c>
      <c r="X29" s="4">
        <v>0.5</v>
      </c>
      <c r="AF29" s="5"/>
    </row>
    <row r="30" spans="1:32" ht="15">
      <c r="A30" s="4" t="s">
        <v>65</v>
      </c>
      <c r="B30" s="4" t="s">
        <v>66</v>
      </c>
      <c r="C30" s="14"/>
      <c r="D30" s="15"/>
      <c r="E30" s="20"/>
      <c r="F30" s="22"/>
      <c r="G30" s="12"/>
      <c r="H30" s="13"/>
      <c r="I30" s="11">
        <f t="shared" si="0"/>
        <v>0</v>
      </c>
      <c r="J30" s="4" t="s">
        <v>149</v>
      </c>
      <c r="K30" s="4"/>
      <c r="L30" s="4" t="s">
        <v>128</v>
      </c>
      <c r="M30" s="4">
        <v>28228</v>
      </c>
      <c r="N30" s="4">
        <v>2035333</v>
      </c>
      <c r="O30" s="4">
        <v>15274</v>
      </c>
      <c r="P30" s="4">
        <v>140482</v>
      </c>
      <c r="Q30" s="4" t="s">
        <v>3</v>
      </c>
      <c r="R30" s="4" t="s">
        <v>26</v>
      </c>
      <c r="S30" s="4" t="s">
        <v>27</v>
      </c>
      <c r="T30" s="4" t="s">
        <v>28</v>
      </c>
      <c r="U30" s="4">
        <v>2</v>
      </c>
      <c r="V30" s="4">
        <v>41735</v>
      </c>
      <c r="W30" s="4">
        <v>0.5</v>
      </c>
      <c r="X30" s="4">
        <v>0.5</v>
      </c>
      <c r="AF30" s="3"/>
    </row>
    <row r="31" spans="1:32" ht="15">
      <c r="A31" s="4" t="s">
        <v>67</v>
      </c>
      <c r="B31" s="4" t="s">
        <v>68</v>
      </c>
      <c r="C31" s="14"/>
      <c r="D31" s="19" t="s">
        <v>115</v>
      </c>
      <c r="E31" s="20"/>
      <c r="F31" s="22"/>
      <c r="G31" s="12">
        <v>8</v>
      </c>
      <c r="H31" s="13" t="s">
        <v>97</v>
      </c>
      <c r="I31" s="11">
        <f t="shared" si="0"/>
        <v>4</v>
      </c>
      <c r="J31" s="4" t="s">
        <v>149</v>
      </c>
      <c r="K31" s="4" t="s">
        <v>149</v>
      </c>
      <c r="L31" s="4" t="s">
        <v>149</v>
      </c>
      <c r="M31" s="4">
        <v>28228</v>
      </c>
      <c r="N31" s="4">
        <v>2038622</v>
      </c>
      <c r="O31" s="4">
        <v>15274</v>
      </c>
      <c r="P31" s="4">
        <v>140483</v>
      </c>
      <c r="Q31" s="4" t="s">
        <v>3</v>
      </c>
      <c r="R31" s="4" t="s">
        <v>26</v>
      </c>
      <c r="S31" s="4" t="s">
        <v>27</v>
      </c>
      <c r="T31" s="4" t="s">
        <v>28</v>
      </c>
      <c r="U31" s="4">
        <v>2</v>
      </c>
      <c r="V31" s="4">
        <v>41735</v>
      </c>
      <c r="W31" s="4">
        <v>0.5</v>
      </c>
      <c r="X31" s="4">
        <v>0.5</v>
      </c>
      <c r="AF31" s="3"/>
    </row>
    <row r="32" spans="1:32" ht="15">
      <c r="A32" s="4" t="s">
        <v>69</v>
      </c>
      <c r="B32" s="4" t="s">
        <v>70</v>
      </c>
      <c r="C32" s="14"/>
      <c r="D32" s="15"/>
      <c r="E32" s="20"/>
      <c r="F32" s="22"/>
      <c r="G32" s="12"/>
      <c r="H32" s="13"/>
      <c r="I32" s="11">
        <f t="shared" si="0"/>
        <v>0</v>
      </c>
      <c r="J32" s="4" t="s">
        <v>128</v>
      </c>
      <c r="K32" s="4"/>
      <c r="L32" s="4" t="s">
        <v>128</v>
      </c>
      <c r="M32" s="4">
        <v>28228</v>
      </c>
      <c r="N32" s="4">
        <v>2046882</v>
      </c>
      <c r="O32" s="4">
        <v>15274</v>
      </c>
      <c r="P32" s="4">
        <v>140484</v>
      </c>
      <c r="Q32" s="4" t="s">
        <v>3</v>
      </c>
      <c r="R32" s="4" t="s">
        <v>26</v>
      </c>
      <c r="S32" s="4" t="s">
        <v>27</v>
      </c>
      <c r="T32" s="4" t="s">
        <v>28</v>
      </c>
      <c r="U32" s="4">
        <v>2</v>
      </c>
      <c r="V32" s="4">
        <v>41735</v>
      </c>
      <c r="W32" s="4">
        <v>0.5</v>
      </c>
      <c r="X32" s="4">
        <v>0.5</v>
      </c>
      <c r="AF32" s="3"/>
    </row>
    <row r="33" spans="1:32" ht="15">
      <c r="A33" s="4" t="s">
        <v>71</v>
      </c>
      <c r="B33" s="4" t="s">
        <v>72</v>
      </c>
      <c r="C33" s="14">
        <v>10</v>
      </c>
      <c r="D33" s="15" t="s">
        <v>118</v>
      </c>
      <c r="E33" s="20">
        <v>9</v>
      </c>
      <c r="F33" s="22" t="s">
        <v>133</v>
      </c>
      <c r="G33" s="12"/>
      <c r="H33" s="13"/>
      <c r="I33" s="11">
        <f t="shared" si="0"/>
        <v>9.5</v>
      </c>
      <c r="J33" s="4" t="s">
        <v>150</v>
      </c>
      <c r="K33" s="4" t="s">
        <v>147</v>
      </c>
      <c r="L33" s="4">
        <f>IF(OR(J33="AB",J33="A",J33="R",J33="S",J33="",K33="AB",K33="A",K33="R",K33="S",K33=""),0,IF(OR(INT(J33)&lt;5,INT(K33)&lt;5),0,INT(J33*K7+K8*K33+0.5)))</f>
        <v>8</v>
      </c>
      <c r="M33" s="4">
        <v>28228</v>
      </c>
      <c r="N33" s="4">
        <v>2093912</v>
      </c>
      <c r="O33" s="4">
        <v>15274</v>
      </c>
      <c r="P33" s="4">
        <v>140485</v>
      </c>
      <c r="Q33" s="4" t="s">
        <v>3</v>
      </c>
      <c r="R33" s="4" t="s">
        <v>26</v>
      </c>
      <c r="S33" s="4" t="s">
        <v>27</v>
      </c>
      <c r="T33" s="4" t="s">
        <v>28</v>
      </c>
      <c r="U33" s="4">
        <v>2</v>
      </c>
      <c r="V33" s="4">
        <v>41735</v>
      </c>
      <c r="W33" s="4">
        <v>0.5</v>
      </c>
      <c r="X33" s="4">
        <v>0.5</v>
      </c>
      <c r="AF33" s="3"/>
    </row>
    <row r="34" spans="1:32" ht="15">
      <c r="A34" s="4" t="s">
        <v>73</v>
      </c>
      <c r="B34" s="4" t="s">
        <v>74</v>
      </c>
      <c r="C34" s="14">
        <v>9</v>
      </c>
      <c r="D34" s="15" t="s">
        <v>103</v>
      </c>
      <c r="E34" s="20"/>
      <c r="F34" s="21"/>
      <c r="G34" s="12">
        <v>10</v>
      </c>
      <c r="H34" s="13" t="s">
        <v>100</v>
      </c>
      <c r="I34" s="11">
        <f t="shared" si="0"/>
        <v>9.5</v>
      </c>
      <c r="J34" s="4" t="s">
        <v>151</v>
      </c>
      <c r="K34" s="4" t="s">
        <v>147</v>
      </c>
      <c r="L34" s="4">
        <f>IF(OR(J34="AB",J34="A",J34="R",J34="S",J34="",K34="AB",K34="A",K34="R",K34="S",K34=""),0,IF(OR(INT(J34)&lt;5,INT(K34)&lt;5),0,INT(J34*K7+K8*K34+0.5)))</f>
        <v>9</v>
      </c>
      <c r="M34" s="4">
        <v>28228</v>
      </c>
      <c r="N34" s="4">
        <v>2098348</v>
      </c>
      <c r="O34" s="4">
        <v>15274</v>
      </c>
      <c r="P34" s="4">
        <v>140486</v>
      </c>
      <c r="Q34" s="4" t="s">
        <v>3</v>
      </c>
      <c r="R34" s="4" t="s">
        <v>26</v>
      </c>
      <c r="S34" s="4" t="s">
        <v>27</v>
      </c>
      <c r="T34" s="4" t="s">
        <v>28</v>
      </c>
      <c r="U34" s="4">
        <v>2</v>
      </c>
      <c r="V34" s="4">
        <v>41735</v>
      </c>
      <c r="W34" s="4">
        <v>0.5</v>
      </c>
      <c r="X34" s="4">
        <v>0.5</v>
      </c>
      <c r="AF34" s="5"/>
    </row>
    <row r="35" spans="1:32" ht="15">
      <c r="A35" s="4" t="s">
        <v>75</v>
      </c>
      <c r="B35" s="4" t="s">
        <v>76</v>
      </c>
      <c r="C35" s="14"/>
      <c r="D35" s="15"/>
      <c r="E35" s="20"/>
      <c r="F35" s="22"/>
      <c r="G35" s="12"/>
      <c r="H35" s="13"/>
      <c r="I35" s="11">
        <f t="shared" si="0"/>
        <v>0</v>
      </c>
      <c r="J35" s="4" t="s">
        <v>128</v>
      </c>
      <c r="K35" s="4"/>
      <c r="L35" s="4" t="s">
        <v>128</v>
      </c>
      <c r="M35" s="4">
        <v>28228</v>
      </c>
      <c r="N35" s="4">
        <v>2044076</v>
      </c>
      <c r="O35" s="4">
        <v>15274</v>
      </c>
      <c r="P35" s="4">
        <v>141341</v>
      </c>
      <c r="Q35" s="4" t="s">
        <v>3</v>
      </c>
      <c r="R35" s="4" t="s">
        <v>26</v>
      </c>
      <c r="S35" s="4" t="s">
        <v>27</v>
      </c>
      <c r="T35" s="4" t="s">
        <v>28</v>
      </c>
      <c r="U35" s="4">
        <v>2</v>
      </c>
      <c r="V35" s="4">
        <v>41735</v>
      </c>
      <c r="W35" s="4">
        <v>0.5</v>
      </c>
      <c r="X35" s="4">
        <v>0.5</v>
      </c>
      <c r="AF35" s="3"/>
    </row>
    <row r="36" spans="1:32" ht="15">
      <c r="A36" s="4" t="s">
        <v>77</v>
      </c>
      <c r="B36" s="4" t="s">
        <v>78</v>
      </c>
      <c r="C36" s="14">
        <v>7</v>
      </c>
      <c r="D36" s="15" t="s">
        <v>102</v>
      </c>
      <c r="E36" s="20">
        <v>9</v>
      </c>
      <c r="F36" s="21" t="s">
        <v>138</v>
      </c>
      <c r="G36" s="12"/>
      <c r="H36" s="13"/>
      <c r="I36" s="11">
        <f t="shared" si="0"/>
        <v>8</v>
      </c>
      <c r="J36" s="4" t="s">
        <v>149</v>
      </c>
      <c r="K36" s="4" t="s">
        <v>148</v>
      </c>
      <c r="L36" s="4" t="s">
        <v>149</v>
      </c>
      <c r="M36" s="4">
        <v>28228</v>
      </c>
      <c r="N36" s="4">
        <v>2044567</v>
      </c>
      <c r="O36" s="4">
        <v>15274</v>
      </c>
      <c r="P36" s="4">
        <v>140487</v>
      </c>
      <c r="Q36" s="4" t="s">
        <v>3</v>
      </c>
      <c r="R36" s="4" t="s">
        <v>26</v>
      </c>
      <c r="S36" s="4" t="s">
        <v>27</v>
      </c>
      <c r="T36" s="4" t="s">
        <v>28</v>
      </c>
      <c r="U36" s="4">
        <v>2</v>
      </c>
      <c r="V36" s="4">
        <v>41735</v>
      </c>
      <c r="W36" s="4">
        <v>0.5</v>
      </c>
      <c r="X36" s="4">
        <v>0.5</v>
      </c>
      <c r="AF36" s="5"/>
    </row>
    <row r="37" spans="1:32" ht="30">
      <c r="A37" s="4" t="s">
        <v>79</v>
      </c>
      <c r="B37" s="4" t="s">
        <v>80</v>
      </c>
      <c r="C37" s="14">
        <v>8</v>
      </c>
      <c r="D37" s="16" t="s">
        <v>105</v>
      </c>
      <c r="E37" s="20">
        <v>10</v>
      </c>
      <c r="F37" s="22" t="s">
        <v>104</v>
      </c>
      <c r="G37" s="12"/>
      <c r="H37" s="13"/>
      <c r="I37" s="11">
        <f t="shared" si="0"/>
        <v>9</v>
      </c>
      <c r="J37" s="4" t="s">
        <v>151</v>
      </c>
      <c r="K37" s="4" t="s">
        <v>145</v>
      </c>
      <c r="L37" s="4">
        <f>IF(OR(J37="AB",J37="A",J37="R",J37="S",J37="",K37="AB",K37="A",K37="R",K37="S",K37=""),0,IF(OR(INT(J37)&lt;5,INT(K37)&lt;5),0,INT(J37*K7+K8*K37+0.5)))</f>
        <v>8</v>
      </c>
      <c r="M37" s="4">
        <v>28228</v>
      </c>
      <c r="N37" s="4">
        <v>2098652</v>
      </c>
      <c r="O37" s="4">
        <v>15274</v>
      </c>
      <c r="P37" s="4">
        <v>140488</v>
      </c>
      <c r="Q37" s="4" t="s">
        <v>3</v>
      </c>
      <c r="R37" s="4" t="s">
        <v>26</v>
      </c>
      <c r="S37" s="4" t="s">
        <v>27</v>
      </c>
      <c r="T37" s="4" t="s">
        <v>28</v>
      </c>
      <c r="U37" s="4">
        <v>2</v>
      </c>
      <c r="V37" s="4">
        <v>41735</v>
      </c>
      <c r="W37" s="4">
        <v>0.5</v>
      </c>
      <c r="X37" s="4">
        <v>0.5</v>
      </c>
      <c r="AF37" s="5"/>
    </row>
    <row r="38" spans="1:32" ht="30">
      <c r="A38" s="4" t="s">
        <v>81</v>
      </c>
      <c r="B38" s="4" t="s">
        <v>82</v>
      </c>
      <c r="C38" s="14">
        <v>7</v>
      </c>
      <c r="D38" s="15" t="s">
        <v>105</v>
      </c>
      <c r="E38" s="20">
        <v>9</v>
      </c>
      <c r="F38" s="22" t="s">
        <v>144</v>
      </c>
      <c r="G38" s="12"/>
      <c r="H38" s="13"/>
      <c r="I38" s="11">
        <f t="shared" si="0"/>
        <v>8</v>
      </c>
      <c r="J38" s="4" t="s">
        <v>151</v>
      </c>
      <c r="K38" s="4" t="s">
        <v>148</v>
      </c>
      <c r="L38" s="4">
        <f>IF(OR(J38="AB",J38="A",J38="R",J38="S",J38="",K38="AB",K38="A",K38="R",K38="S",K38=""),0,IF(OR(INT(J38)&lt;5,INT(K38)&lt;5),0,INT(J38*K7+K8*K38+0.5)))</f>
        <v>8</v>
      </c>
      <c r="M38" s="4">
        <v>28228</v>
      </c>
      <c r="N38" s="4">
        <v>2093758</v>
      </c>
      <c r="O38" s="4">
        <v>15274</v>
      </c>
      <c r="P38" s="4">
        <v>140489</v>
      </c>
      <c r="Q38" s="4" t="s">
        <v>3</v>
      </c>
      <c r="R38" s="4" t="s">
        <v>26</v>
      </c>
      <c r="S38" s="4" t="s">
        <v>27</v>
      </c>
      <c r="T38" s="4" t="s">
        <v>28</v>
      </c>
      <c r="U38" s="4">
        <v>2</v>
      </c>
      <c r="V38" s="4">
        <v>41735</v>
      </c>
      <c r="W38" s="4">
        <v>0.5</v>
      </c>
      <c r="X38" s="4">
        <v>0.5</v>
      </c>
      <c r="AF38" s="3"/>
    </row>
    <row r="39" spans="1:32" ht="15">
      <c r="A39" s="4" t="s">
        <v>83</v>
      </c>
      <c r="B39" s="4" t="s">
        <v>84</v>
      </c>
      <c r="C39" s="14"/>
      <c r="D39" s="15"/>
      <c r="E39" s="20"/>
      <c r="F39" s="22"/>
      <c r="G39" s="12"/>
      <c r="H39" s="13"/>
      <c r="I39" s="11">
        <f t="shared" si="0"/>
        <v>0</v>
      </c>
      <c r="J39" s="4" t="s">
        <v>128</v>
      </c>
      <c r="K39" s="4"/>
      <c r="L39" s="4" t="s">
        <v>128</v>
      </c>
      <c r="M39" s="4">
        <v>28228</v>
      </c>
      <c r="N39" s="4">
        <v>2098499</v>
      </c>
      <c r="O39" s="4">
        <v>15274</v>
      </c>
      <c r="P39" s="4">
        <v>142673</v>
      </c>
      <c r="Q39" s="4" t="s">
        <v>3</v>
      </c>
      <c r="R39" s="4" t="s">
        <v>26</v>
      </c>
      <c r="S39" s="4" t="s">
        <v>27</v>
      </c>
      <c r="T39" s="4" t="s">
        <v>28</v>
      </c>
      <c r="U39" s="4">
        <v>2</v>
      </c>
      <c r="V39" s="4">
        <v>41735</v>
      </c>
      <c r="W39" s="4">
        <v>0.5</v>
      </c>
      <c r="X39" s="4">
        <v>0.5</v>
      </c>
      <c r="AF39" s="3"/>
    </row>
    <row r="40" spans="1:32" ht="15">
      <c r="A40" s="4" t="s">
        <v>85</v>
      </c>
      <c r="B40" s="4" t="s">
        <v>86</v>
      </c>
      <c r="C40" s="14"/>
      <c r="D40" s="15"/>
      <c r="E40" s="20"/>
      <c r="F40" s="22"/>
      <c r="G40" s="12"/>
      <c r="H40" s="13"/>
      <c r="I40" s="11">
        <f t="shared" si="0"/>
        <v>0</v>
      </c>
      <c r="J40" s="4" t="s">
        <v>128</v>
      </c>
      <c r="K40" s="4"/>
      <c r="L40" s="4" t="s">
        <v>128</v>
      </c>
      <c r="M40" s="4">
        <v>28228</v>
      </c>
      <c r="N40" s="4">
        <v>2093809</v>
      </c>
      <c r="O40" s="4">
        <v>15274</v>
      </c>
      <c r="P40" s="4">
        <v>140490</v>
      </c>
      <c r="Q40" s="4" t="s">
        <v>3</v>
      </c>
      <c r="R40" s="4" t="s">
        <v>26</v>
      </c>
      <c r="S40" s="4" t="s">
        <v>27</v>
      </c>
      <c r="T40" s="4" t="s">
        <v>28</v>
      </c>
      <c r="U40" s="4">
        <v>2</v>
      </c>
      <c r="V40" s="4">
        <v>41735</v>
      </c>
      <c r="W40" s="4">
        <v>0.5</v>
      </c>
      <c r="X40" s="4">
        <v>0.5</v>
      </c>
      <c r="AF40" s="3"/>
    </row>
    <row r="41" spans="1:32" ht="15">
      <c r="A41" s="4" t="s">
        <v>87</v>
      </c>
      <c r="B41" s="4" t="s">
        <v>88</v>
      </c>
      <c r="C41" s="14"/>
      <c r="D41" s="19" t="s">
        <v>115</v>
      </c>
      <c r="E41" s="20"/>
      <c r="F41" s="21"/>
      <c r="G41" s="12">
        <v>9</v>
      </c>
      <c r="H41" s="13" t="s">
        <v>114</v>
      </c>
      <c r="I41" s="11">
        <f t="shared" si="0"/>
        <v>4.5</v>
      </c>
      <c r="J41" s="4" t="s">
        <v>149</v>
      </c>
      <c r="K41" s="4" t="s">
        <v>150</v>
      </c>
      <c r="L41" s="4" t="s">
        <v>149</v>
      </c>
      <c r="M41" s="4">
        <v>28228</v>
      </c>
      <c r="N41" s="4">
        <v>2098627</v>
      </c>
      <c r="O41" s="4">
        <v>15274</v>
      </c>
      <c r="P41" s="4">
        <v>140491</v>
      </c>
      <c r="Q41" s="4" t="s">
        <v>3</v>
      </c>
      <c r="R41" s="4" t="s">
        <v>26</v>
      </c>
      <c r="S41" s="4" t="s">
        <v>27</v>
      </c>
      <c r="T41" s="4" t="s">
        <v>28</v>
      </c>
      <c r="U41" s="4">
        <v>2</v>
      </c>
      <c r="V41" s="4">
        <v>41735</v>
      </c>
      <c r="W41" s="4">
        <v>0.5</v>
      </c>
      <c r="X41" s="4">
        <v>0.5</v>
      </c>
      <c r="AF41" s="5"/>
    </row>
    <row r="42" spans="1:32" ht="15">
      <c r="A42" s="4" t="s">
        <v>89</v>
      </c>
      <c r="B42" s="4" t="s">
        <v>90</v>
      </c>
      <c r="C42" s="14"/>
      <c r="D42" s="15"/>
      <c r="E42" s="20"/>
      <c r="F42" s="22"/>
      <c r="G42" s="12"/>
      <c r="H42" s="13"/>
      <c r="I42" s="11">
        <f t="shared" si="0"/>
        <v>0</v>
      </c>
      <c r="J42" s="4" t="s">
        <v>128</v>
      </c>
      <c r="K42" s="4"/>
      <c r="L42" s="4" t="s">
        <v>128</v>
      </c>
      <c r="M42" s="4">
        <v>28228</v>
      </c>
      <c r="N42" s="4">
        <v>2093860</v>
      </c>
      <c r="O42" s="4">
        <v>15274</v>
      </c>
      <c r="P42" s="4">
        <v>140492</v>
      </c>
      <c r="Q42" s="4" t="s">
        <v>3</v>
      </c>
      <c r="R42" s="4" t="s">
        <v>26</v>
      </c>
      <c r="S42" s="4" t="s">
        <v>27</v>
      </c>
      <c r="T42" s="4" t="s">
        <v>28</v>
      </c>
      <c r="U42" s="4">
        <v>2</v>
      </c>
      <c r="V42" s="4">
        <v>41735</v>
      </c>
      <c r="W42" s="4">
        <v>0.5</v>
      </c>
      <c r="X42" s="4">
        <v>0.5</v>
      </c>
      <c r="AF42" s="3"/>
    </row>
    <row r="43" spans="1:32" ht="15">
      <c r="A43" s="4" t="s">
        <v>91</v>
      </c>
      <c r="B43" s="4" t="s">
        <v>92</v>
      </c>
      <c r="C43" s="14">
        <v>7</v>
      </c>
      <c r="D43" s="16" t="s">
        <v>119</v>
      </c>
      <c r="E43" s="20">
        <v>7</v>
      </c>
      <c r="F43" s="22" t="s">
        <v>117</v>
      </c>
      <c r="G43" s="12"/>
      <c r="H43" s="13"/>
      <c r="I43" s="11">
        <f t="shared" si="0"/>
        <v>7</v>
      </c>
      <c r="J43" s="4" t="s">
        <v>146</v>
      </c>
      <c r="K43" s="4" t="s">
        <v>151</v>
      </c>
      <c r="L43" s="4">
        <f>IF(OR(J43="AB",J43="A",J43="R",J43="S",J43="",K43="AB",K43="A",K43="R",K43="S",K43=""),0,IF(OR(INT(J43)&lt;5,INT(K43)&lt;5),0,INT(J43*K7+K8*K43+0.5)))</f>
        <v>7</v>
      </c>
      <c r="M43" s="4">
        <v>28228</v>
      </c>
      <c r="N43" s="4">
        <v>2093733</v>
      </c>
      <c r="O43" s="4">
        <v>15274</v>
      </c>
      <c r="P43" s="4">
        <v>140493</v>
      </c>
      <c r="Q43" s="4" t="s">
        <v>3</v>
      </c>
      <c r="R43" s="4" t="s">
        <v>26</v>
      </c>
      <c r="S43" s="4" t="s">
        <v>27</v>
      </c>
      <c r="T43" s="4" t="s">
        <v>28</v>
      </c>
      <c r="U43" s="4">
        <v>2</v>
      </c>
      <c r="V43" s="4">
        <v>41735</v>
      </c>
      <c r="W43" s="4">
        <v>0.5</v>
      </c>
      <c r="X43" s="4">
        <v>0.5</v>
      </c>
      <c r="AF43" s="5"/>
    </row>
    <row r="44" spans="1:32" ht="15">
      <c r="A44" s="4" t="s">
        <v>93</v>
      </c>
      <c r="B44" s="4" t="s">
        <v>94</v>
      </c>
      <c r="C44" s="14"/>
      <c r="D44" s="15"/>
      <c r="E44" s="20"/>
      <c r="F44" s="22"/>
      <c r="G44" s="12"/>
      <c r="H44" s="13"/>
      <c r="I44" s="11">
        <f t="shared" si="0"/>
        <v>0</v>
      </c>
      <c r="J44" s="4" t="s">
        <v>128</v>
      </c>
      <c r="K44" s="4"/>
      <c r="L44" s="4" t="s">
        <v>128</v>
      </c>
      <c r="M44" s="4">
        <v>28228</v>
      </c>
      <c r="N44" s="4">
        <v>2093784</v>
      </c>
      <c r="O44" s="4">
        <v>15274</v>
      </c>
      <c r="P44" s="4">
        <v>140494</v>
      </c>
      <c r="Q44" s="4" t="s">
        <v>3</v>
      </c>
      <c r="R44" s="4" t="s">
        <v>26</v>
      </c>
      <c r="S44" s="4" t="s">
        <v>27</v>
      </c>
      <c r="T44" s="4" t="s">
        <v>28</v>
      </c>
      <c r="U44" s="4">
        <v>2</v>
      </c>
      <c r="V44" s="4">
        <v>41735</v>
      </c>
      <c r="W44" s="4">
        <v>0.5</v>
      </c>
      <c r="X44" s="4">
        <v>0.5</v>
      </c>
      <c r="AF44" s="5"/>
    </row>
    <row r="45" spans="12:32" ht="15"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F45" s="6"/>
    </row>
    <row r="46" spans="12:32" ht="1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F46" s="6"/>
    </row>
    <row r="47" spans="12:32" ht="1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F47" s="6"/>
    </row>
  </sheetData>
  <sheetProtection/>
  <mergeCells count="6">
    <mergeCell ref="C9:D9"/>
    <mergeCell ref="E9:F9"/>
    <mergeCell ref="G9:H9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2014-06-15T12:23:36Z</cp:lastPrinted>
  <dcterms:created xsi:type="dcterms:W3CDTF">2014-06-04T07:41:00Z</dcterms:created>
  <dcterms:modified xsi:type="dcterms:W3CDTF">2014-06-17T06:54:45Z</dcterms:modified>
  <cp:category/>
  <cp:version/>
  <cp:contentType/>
  <cp:contentStatus/>
</cp:coreProperties>
</file>